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pprofit\WORK\GRANTOVE SCHEMY\OP KŽP\Energeticka efektívnosť\SUTAZ PROJEKTANTI\"/>
    </mc:Choice>
  </mc:AlternateContent>
  <bookViews>
    <workbookView xWindow="0" yWindow="0" windowWidth="28800" windowHeight="12435" activeTab="2"/>
  </bookViews>
  <sheets>
    <sheet name="Podrobný rozpočet projektu" sheetId="5" r:id="rId1"/>
    <sheet name="referenčné hodnoty" sheetId="7" r:id="rId2"/>
    <sheet name="Úspora-vykurovanie" sheetId="9" r:id="rId3"/>
  </sheets>
  <definedNames>
    <definedName name="ghghjgh">#REF!</definedName>
    <definedName name="hjkz">#REF!</definedName>
    <definedName name="_xlnm.Print_Area" localSheetId="0">'Podrobný rozpočet projektu'!$A$1:$I$77</definedName>
    <definedName name="_xlnm.Print_Area" localSheetId="1">'referenčné hodnoty'!$A$1:$E$64</definedName>
    <definedName name="_xlnm.Print_Area" localSheetId="2">'Úspora-vykurovanie'!$A$1:$G$28</definedName>
  </definedNames>
  <calcPr calcId="152511"/>
</workbook>
</file>

<file path=xl/calcChain.xml><?xml version="1.0" encoding="utf-8"?>
<calcChain xmlns="http://schemas.openxmlformats.org/spreadsheetml/2006/main">
  <c r="F58" i="5" l="1"/>
  <c r="F59" i="5"/>
  <c r="F60" i="5"/>
  <c r="F61" i="5"/>
  <c r="F62" i="5"/>
  <c r="F63" i="5"/>
  <c r="F57" i="5"/>
  <c r="F15" i="5" l="1"/>
  <c r="G15" i="5" s="1"/>
  <c r="D18" i="9" l="1"/>
  <c r="F21" i="9" s="1"/>
  <c r="L18" i="9" l="1"/>
  <c r="A21" i="9"/>
  <c r="B36" i="7" l="1"/>
  <c r="B48" i="7"/>
  <c r="B24" i="7"/>
  <c r="B49" i="7"/>
  <c r="B37" i="7"/>
  <c r="B25" i="7"/>
  <c r="F51" i="5" l="1"/>
  <c r="G51" i="5" s="1"/>
  <c r="F50" i="5"/>
  <c r="G50" i="5" s="1"/>
  <c r="F49" i="5"/>
  <c r="G49" i="5" s="1"/>
  <c r="F48" i="5"/>
  <c r="G48" i="5" s="1"/>
  <c r="F47" i="5"/>
  <c r="G47" i="5" s="1"/>
  <c r="F46" i="5"/>
  <c r="G46" i="5" s="1"/>
  <c r="F45" i="5"/>
  <c r="G45" i="5" s="1"/>
  <c r="F52" i="5" l="1"/>
  <c r="G52" i="5"/>
  <c r="F64" i="5" l="1"/>
  <c r="B12" i="7" l="1"/>
  <c r="B13" i="7" l="1"/>
  <c r="F36" i="5" l="1"/>
  <c r="G36" i="5" s="1"/>
  <c r="F37" i="5"/>
  <c r="G37" i="5" s="1"/>
  <c r="F38" i="5"/>
  <c r="G38" i="5" s="1"/>
  <c r="F39" i="5"/>
  <c r="G39" i="5" s="1"/>
  <c r="F40" i="5"/>
  <c r="G40" i="5" s="1"/>
  <c r="F41" i="5"/>
  <c r="G41" i="5" s="1"/>
  <c r="F26" i="5"/>
  <c r="G26" i="5" s="1"/>
  <c r="F27" i="5"/>
  <c r="G27" i="5" s="1"/>
  <c r="F28" i="5"/>
  <c r="G28" i="5" s="1"/>
  <c r="F29" i="5"/>
  <c r="G29" i="5" s="1"/>
  <c r="F30" i="5"/>
  <c r="G30" i="5" s="1"/>
  <c r="F31" i="5"/>
  <c r="G31" i="5" s="1"/>
  <c r="F16" i="5"/>
  <c r="G16" i="5" s="1"/>
  <c r="F17" i="5" l="1"/>
  <c r="G17" i="5" s="1"/>
  <c r="F35" i="5" l="1"/>
  <c r="G35" i="5" s="1"/>
  <c r="G42" i="5" l="1"/>
  <c r="F42" i="5"/>
  <c r="B51" i="7" s="1"/>
  <c r="F18" i="5"/>
  <c r="G18" i="5" s="1"/>
  <c r="F19" i="5"/>
  <c r="G19" i="5" s="1"/>
  <c r="F20" i="5"/>
  <c r="G20" i="5" s="1"/>
  <c r="F21" i="5"/>
  <c r="G21" i="5" s="1"/>
  <c r="F25" i="5" l="1"/>
  <c r="G25" i="5" s="1"/>
  <c r="G32" i="5" l="1"/>
  <c r="F32" i="5"/>
  <c r="B39" i="7" s="1"/>
  <c r="B41" i="7" s="1"/>
  <c r="A42" i="7" s="1"/>
  <c r="F22" i="5"/>
  <c r="B27" i="7" l="1"/>
  <c r="B29" i="7" s="1"/>
  <c r="A30" i="7" s="1"/>
  <c r="F53" i="5"/>
  <c r="G22" i="5"/>
  <c r="G53" i="5" s="1"/>
  <c r="F65" i="5" l="1"/>
  <c r="B53" i="7"/>
  <c r="A54" i="7" s="1"/>
  <c r="G65" i="5"/>
</calcChain>
</file>

<file path=xl/comments1.xml><?xml version="1.0" encoding="utf-8"?>
<comments xmlns="http://schemas.openxmlformats.org/spreadsheetml/2006/main">
  <authors>
    <author>Kerestur Matej</author>
    <author>Šutto Ivan</author>
    <author>Balalová Danka</author>
  </authors>
  <commentList>
    <comment ref="A10" authorId="0" shapeId="0">
      <text>
        <r>
          <rPr>
            <b/>
            <sz val="9"/>
            <color indexed="81"/>
            <rFont val="Tahoma"/>
            <family val="2"/>
            <charset val="238"/>
          </rPr>
          <t xml:space="preserve">V prípade, ak je predmetom projektu viacej budov, t.j. žiadateľ v rámci projektu stanovuje hodnotu úspory energie na vykurovanie pre každú budovu samostatne, uvedie v tejto bunke najvyššiu hodnotu zníženia výdavkov z pracovného hárku "Úspora-vykurovanie". Na základe uvedeného bude výška každého výdavku v rámci celého projektu znížená najvyššou hodnotou percentuálneho zníženia </t>
        </r>
      </text>
    </comment>
    <comment ref="G14" authorId="0" shapeId="0">
      <text>
        <r>
          <rPr>
            <sz val="9"/>
            <color indexed="81"/>
            <rFont val="Tahoma"/>
            <family val="2"/>
            <charset val="238"/>
          </rPr>
          <t>Výška výdavku sa automaticky znižuje vo väzbe na plánované úspory energie na vykurovanie v zmysle inštrukcií uvedených v pracovnom hárku "Úspora-vykurovanie".</t>
        </r>
      </text>
    </comment>
    <comment ref="E15" authorId="1" shapeId="0">
      <text>
        <r>
          <rPr>
            <sz val="9"/>
            <color indexed="81"/>
            <rFont val="Segoe UI"/>
            <family val="2"/>
            <charset val="238"/>
          </rPr>
          <t>Ak dodávateľ nie je platca DPH, žiadateľ do bunky jednotková cena bez DPH uvádza celkovú cenu, tj. suma v bunke "bez DPH" a cena celkom s DPH bude rovnaká. Zároveň je potrebné odstrániť "začiatok" vzorca v bunke "cena celkom s DPH" a ponechať iba prepočet znižovania z dôvodu nedosiahnutia úspory, t.j. *(1-($B$10)) .
Pri ponechaní pôvodného vzorca by sa suma vždy navyšovala o 20%, aj keď suma, za ktorú dodávateľ vykoná službu je konečná.</t>
        </r>
      </text>
    </comment>
    <comment ref="G18" authorId="2" shapeId="0">
      <text>
        <r>
          <rPr>
            <sz val="9"/>
            <color indexed="81"/>
            <rFont val="Tahoma"/>
            <family val="2"/>
            <charset val="238"/>
          </rPr>
          <t>rezerva môže byť max. 2,5 %</t>
        </r>
      </text>
    </comment>
  </commentList>
</comments>
</file>

<file path=xl/comments2.xml><?xml version="1.0" encoding="utf-8"?>
<comments xmlns="http://schemas.openxmlformats.org/spreadsheetml/2006/main">
  <authors>
    <author>Šutto Ivan</author>
  </authors>
  <commentList>
    <comment ref="A9" authorId="0" shapeId="0">
      <text>
        <r>
          <rPr>
            <sz val="9"/>
            <color indexed="81"/>
            <rFont val="Segoe UI"/>
            <family val="2"/>
            <charset val="238"/>
          </rPr>
          <t xml:space="preserve">
</t>
        </r>
        <r>
          <rPr>
            <sz val="10"/>
            <color indexed="81"/>
            <rFont val="Segoe UI"/>
            <family val="2"/>
            <charset val="238"/>
          </rPr>
          <t>V prípade, ak je predmetom projektu viac samostatných budov so samostatným energetickým auditom, žiadateľ vyplní a predloží celkový výpočet referenčných hodnôt pre vybrané výdavky projektu za všetky budovy. Vyplnený záznam je žiadateľ povinný predložiť písomne aj editovateľnou elektronickou formou (nie sken) prostredníctvom ITMS2014+.</t>
        </r>
      </text>
    </comment>
  </commentList>
</comments>
</file>

<file path=xl/sharedStrings.xml><?xml version="1.0" encoding="utf-8"?>
<sst xmlns="http://schemas.openxmlformats.org/spreadsheetml/2006/main" count="252" uniqueCount="126">
  <si>
    <t>Názov žiadateľa:</t>
  </si>
  <si>
    <t>Názov projektu:</t>
  </si>
  <si>
    <t>Podrobný položkovitý rozpis výdavkov rozpočtu projektu</t>
  </si>
  <si>
    <t>Názov výdavku</t>
  </si>
  <si>
    <t>Merná jednotka</t>
  </si>
  <si>
    <t>Počet jednotiek</t>
  </si>
  <si>
    <t xml:space="preserve">Skupina výdavkov  </t>
  </si>
  <si>
    <t>Podporné aktivity projektu</t>
  </si>
  <si>
    <t>Stavebný dozor</t>
  </si>
  <si>
    <t>Rezerva na nepredvídané výdavky súvisiace so stavebnými prácami</t>
  </si>
  <si>
    <t>Projektová dokumentácia</t>
  </si>
  <si>
    <t>Stavebné práce</t>
  </si>
  <si>
    <t>021 Stavby</t>
  </si>
  <si>
    <t>930 Rezerva na nepredvídané výdavky</t>
  </si>
  <si>
    <t>518 Ostatné služby</t>
  </si>
  <si>
    <t>Jednotková cena bez DPH
[EUR]</t>
  </si>
  <si>
    <t>Cena celkom bez DPH [EUR]</t>
  </si>
  <si>
    <t>521 Mzdové výdavky</t>
  </si>
  <si>
    <t>Predmet projektu</t>
  </si>
  <si>
    <t>SPOLU výdavky</t>
  </si>
  <si>
    <t>hodina</t>
  </si>
  <si>
    <t>Jednotková cena bez DPH [EUR]</t>
  </si>
  <si>
    <r>
      <t>SPOLU Hlavné aktivity projektu</t>
    </r>
    <r>
      <rPr>
        <i/>
        <sz val="12"/>
        <rFont val="Arial"/>
        <family val="2"/>
        <charset val="238"/>
      </rPr>
      <t xml:space="preserve"> (celkové oprávnené priame výdavky projektu)</t>
    </r>
  </si>
  <si>
    <r>
      <t xml:space="preserve">SPOLU Podporné aktivity </t>
    </r>
    <r>
      <rPr>
        <i/>
        <sz val="12"/>
        <rFont val="Arial"/>
        <family val="2"/>
        <charset val="238"/>
      </rPr>
      <t>(celkové oprávnené nepriame výdavky pojektu)</t>
    </r>
  </si>
  <si>
    <t xml:space="preserve">Spôsob stanovenia výšky výdavku </t>
  </si>
  <si>
    <t>N/A</t>
  </si>
  <si>
    <t>Upozornenia:</t>
  </si>
  <si>
    <t xml:space="preserve"> - Realizáciu riadenia projektu nie je možné kombinovať viacerými spôsobmi. To znamená, že žiadateľ je povinný vybrať výlučne len jeden typ výdavku vo vzťahu k riadeniu projektu (príslušnú pozíciu projektového manažéra).</t>
  </si>
  <si>
    <t>ks</t>
  </si>
  <si>
    <r>
      <t xml:space="preserve">S P O L U </t>
    </r>
    <r>
      <rPr>
        <i/>
        <sz val="13"/>
        <rFont val="Arial"/>
        <family val="2"/>
        <charset val="238"/>
      </rPr>
      <t>(celkové oprávnené výdavky projektu)</t>
    </r>
  </si>
  <si>
    <t xml:space="preserve">Celková cena práce/resp. cena </t>
  </si>
  <si>
    <t>Celkové oprávnené výdavky na hlavné aktivity bez rezervy, DPH a stavebného dozoru</t>
  </si>
  <si>
    <t>V ........................................ dňa .......................</t>
  </si>
  <si>
    <t>Pečiatka a podpis štatutárneho orgánu žiadateľa</t>
  </si>
  <si>
    <t>Príloha ŽoNFP č. 11 - Podporná dokumentácia k oprávnenosti výdavkov</t>
  </si>
  <si>
    <t>Výška výdavku bola stanovená so zohľadnením stanoveného finančného limitu.</t>
  </si>
  <si>
    <r>
      <t xml:space="preserve">VO nebolo ukončené uzavretím zmluvy s úspešným uchádzačom. Výška výdavku bola stanovená na základe rozpočtu stavby na úrovni výkazu výmer potvrdeného podpisom a pečiatkou oprávnenej osoby (stavebný cenár/rozpočtár) v zmysle prílohy č. 10 ŽoNFP - </t>
    </r>
    <r>
      <rPr>
        <i/>
        <sz val="11"/>
        <color theme="1"/>
        <rFont val="Calibri"/>
        <family val="2"/>
        <charset val="238"/>
        <scheme val="minor"/>
      </rPr>
      <t>Povolenie na realizáciu projektu, vrátane projektovej dokumentáciu.</t>
    </r>
  </si>
  <si>
    <t>Cena celkom 
s DPH [EUR]</t>
  </si>
  <si>
    <t>Jednotková cena práce/
resp. cena 
[EUR]</t>
  </si>
  <si>
    <t>Výška výdavku bola stanovená na základe znaleckého alebo odborného posudku pri rešpektovaní stanoveného finančného limitu</t>
  </si>
  <si>
    <t>Výška výdavku bola stanovená na základe uzavretej kúpnej zmluvy za podmienky, že táto je nižšia ako cena pozemku v zmysle znaleckého alebo odborného posudku a zároveň pri rešpektovaní stanoveného finančného limitu.</t>
  </si>
  <si>
    <t>VO nebolo ukončené uzavretím zmluvy s úspešným uchádzačom. Výška výdavku bola stanovená na základe prieskumu trhu v zmysle predloženého záznamu z vyhodnotenia prieskumu trhu.</t>
  </si>
  <si>
    <r>
      <t>VO nebolo ukončené. Spôsob stanovenia výšky výdavku je uvedený v poli "</t>
    </r>
    <r>
      <rPr>
        <i/>
        <sz val="11"/>
        <color theme="1"/>
        <rFont val="Calibri"/>
        <family val="2"/>
        <charset val="238"/>
        <scheme val="minor"/>
      </rPr>
      <t>Vecný popis výdavku</t>
    </r>
    <r>
      <rPr>
        <sz val="11"/>
        <color theme="1"/>
        <rFont val="Calibri"/>
        <family val="2"/>
        <charset val="238"/>
        <scheme val="minor"/>
      </rPr>
      <t xml:space="preserve">" </t>
    </r>
  </si>
  <si>
    <r>
      <t xml:space="preserve">VO nebolo ukončené uzavretím zmluvy s úspešným uchádzačom. Výška výdavku bola stanovená na základe rozpočtu stavby na úrovni výkazu výmer potvrdeného podpisom a pečiatkou oprávnenej osoby (stavebný cenár/rozpočtár) v zmysle prílohy č. 10 ŽoNFP - </t>
    </r>
    <r>
      <rPr>
        <i/>
        <sz val="11"/>
        <color theme="1"/>
        <rFont val="Calibri"/>
        <family val="2"/>
        <charset val="238"/>
        <scheme val="minor"/>
      </rPr>
      <t>Povolenie na realizáciu projektu, vrátane projektovej dokumentácie.</t>
    </r>
  </si>
  <si>
    <r>
      <t xml:space="preserve">VO bolo ukončené. Výška výdavku bola stanovená na základe uzavretej zmluvy s úspešným uchádzačom a v súlade s údajmi, ktoré sú uvedené v tabuľke č. 12 formulára ŽoNFP - </t>
    </r>
    <r>
      <rPr>
        <i/>
        <sz val="11"/>
        <color theme="1"/>
        <rFont val="Calibri"/>
        <family val="2"/>
        <charset val="238"/>
        <scheme val="minor"/>
      </rPr>
      <t>Verejné obstarávanie</t>
    </r>
    <r>
      <rPr>
        <sz val="11"/>
        <color theme="1"/>
        <rFont val="Calibri"/>
        <family val="2"/>
        <charset val="238"/>
        <scheme val="minor"/>
      </rPr>
      <t xml:space="preserve">.   </t>
    </r>
  </si>
  <si>
    <t>VO nebolo ukončené uzavretím zmluvy s úspešným uchádzačom. Výška výdavku bola stanovená na základe prieskumu trhu v zmysle predloženého záznamu z vyhodnotenia prieskumu trhu a pri rešpektovaní stanoveného finančného limitu.</t>
  </si>
  <si>
    <r>
      <t xml:space="preserve">VO nebolo ukončené uzavretím zmluvy s úspešným uchádzačom. Výška výdavku bola stanovená na základe rozpočtu stavby na úrovni výkazu výmer potvrdeného podpisom a pečiatkou oprávnenej osoby (stavebný cenár/rozpočtár) v zmysle prílohy č. 10 ŽoNFP - </t>
    </r>
    <r>
      <rPr>
        <i/>
        <sz val="11"/>
        <color theme="1"/>
        <rFont val="Calibri"/>
        <family val="2"/>
        <charset val="238"/>
        <scheme val="minor"/>
      </rPr>
      <t xml:space="preserve">Povolenie na realizáciu projektu, vrátane projektovej dokumentáciu </t>
    </r>
    <r>
      <rPr>
        <sz val="11"/>
        <color theme="1"/>
        <rFont val="Calibri"/>
        <family val="2"/>
        <charset val="238"/>
        <scheme val="minor"/>
      </rPr>
      <t>a pri rešpektovaní stanoveného finančného limitu.</t>
    </r>
  </si>
  <si>
    <r>
      <t>VO nebolo ukončené. Spôsob stanovenia výšky výdavku je uvedený v poli "</t>
    </r>
    <r>
      <rPr>
        <i/>
        <sz val="11"/>
        <color theme="1"/>
        <rFont val="Calibri"/>
        <family val="2"/>
        <charset val="238"/>
        <scheme val="minor"/>
      </rPr>
      <t>Vecný popis výdavku</t>
    </r>
    <r>
      <rPr>
        <sz val="11"/>
        <color theme="1"/>
        <rFont val="Calibri"/>
        <family val="2"/>
        <charset val="238"/>
        <scheme val="minor"/>
      </rPr>
      <t>". Výška výdavku rešpektuje stanovený finančný limit.</t>
    </r>
  </si>
  <si>
    <t xml:space="preserve">VO bolo ukončené. Výška výdavku bola stanovená na základe uzavretej zmluvy s úspešným uchádzačom a v súlade s údajmi, ktoré sú uvedené v tabuľke č. 12 formulára ŽoNFP - Verejné obstarávanie a pri rešpektovaní stanoveného finančného limitu.   </t>
  </si>
  <si>
    <t>ďalší výdavok</t>
  </si>
  <si>
    <r>
      <t xml:space="preserve"> - Upozornenie k vyplneniu polí v stĺpci "</t>
    </r>
    <r>
      <rPr>
        <b/>
        <i/>
        <sz val="11"/>
        <color theme="1"/>
        <rFont val="Arial"/>
        <family val="2"/>
        <charset val="238"/>
      </rPr>
      <t>Jednotková cena práce, resp. cena</t>
    </r>
    <r>
      <rPr>
        <sz val="11"/>
        <color theme="1"/>
        <rFont val="Arial"/>
        <family val="2"/>
        <charset val="238"/>
      </rPr>
      <t xml:space="preserve">" v rámci podporných aktivít projektu. Žiadateľ, ktorý má nárok na odpočet DPH (DPH nie je oprávneným výdavkom) vyplní príslušné polia tabuľky tak, že uvedie ceny bez DPH. Žiadateľ ktorý nemá nárok na odpočet DPH (DPH je oprávneným výdavkom) vyplní príslušné polia tabuľky tak, že uvedie ceny s DPH. </t>
    </r>
  </si>
  <si>
    <t>Výška výdavku bola stanovená na základe dohody o prácach vykonávaných mimo pracovného pomeru, resp.  v súlade s mzdou za rovnakú prácu alebo prácu rovnakej hodnoty pri rešpektovaní stanoveného finančného limitu</t>
  </si>
  <si>
    <r>
      <t xml:space="preserve"> - V prípade doplnenia ďalších výdavkov v poli "</t>
    </r>
    <r>
      <rPr>
        <i/>
        <sz val="11"/>
        <color theme="1"/>
        <rFont val="Arial"/>
        <family val="2"/>
        <charset val="238"/>
      </rPr>
      <t>ďalší výdavok</t>
    </r>
    <r>
      <rPr>
        <sz val="11"/>
        <color theme="1"/>
        <rFont val="Arial"/>
        <family val="2"/>
        <charset val="238"/>
      </rPr>
      <t>" zadajte názov príslušného výdavku. V prípade, ak počet riadkov pre zadanie ďalších výdavkov v poli "</t>
    </r>
    <r>
      <rPr>
        <b/>
        <i/>
        <sz val="11"/>
        <color theme="1"/>
        <rFont val="Arial"/>
        <family val="2"/>
        <charset val="238"/>
      </rPr>
      <t>ďalší výdavok</t>
    </r>
    <r>
      <rPr>
        <sz val="11"/>
        <color theme="1"/>
        <rFont val="Arial"/>
        <family val="2"/>
        <charset val="238"/>
      </rPr>
      <t>" nie je postačujúci, počet riadkov tabuľky rozšírte podľa potreby. Riadky je potrebné vkladať tak, aby celkový súčet zahŕňal ak novovložené riadky.</t>
    </r>
  </si>
  <si>
    <t>Výstup projektu</t>
  </si>
  <si>
    <r>
      <t>350 EUR/m</t>
    </r>
    <r>
      <rPr>
        <b/>
        <vertAlign val="superscript"/>
        <sz val="11"/>
        <color rgb="FFFF0000"/>
        <rFont val="Arial"/>
        <family val="2"/>
        <charset val="238"/>
      </rPr>
      <t>2</t>
    </r>
  </si>
  <si>
    <r>
      <t>60 EUR/m</t>
    </r>
    <r>
      <rPr>
        <b/>
        <vertAlign val="superscript"/>
        <sz val="11"/>
        <color rgb="FFFF0000"/>
        <rFont val="Arial"/>
        <family val="2"/>
        <charset val="238"/>
      </rPr>
      <t>2</t>
    </r>
  </si>
  <si>
    <r>
      <t>75 EUR/m</t>
    </r>
    <r>
      <rPr>
        <b/>
        <vertAlign val="superscript"/>
        <sz val="11"/>
        <color rgb="FFFF0000"/>
        <rFont val="Arial"/>
        <family val="2"/>
        <charset val="238"/>
      </rPr>
      <t>2</t>
    </r>
  </si>
  <si>
    <t>Zateplenie plochy obvodového plášťa</t>
  </si>
  <si>
    <r>
      <t>Cieľová hodnota zateplenej plochy obvodového plášťa v m</t>
    </r>
    <r>
      <rPr>
        <vertAlign val="superscript"/>
        <sz val="11"/>
        <rFont val="Arial"/>
        <family val="2"/>
        <charset val="238"/>
      </rPr>
      <t>2</t>
    </r>
  </si>
  <si>
    <t>(hodnotenie hospodárnosti a efektívnosti výdavkov projektu)</t>
  </si>
  <si>
    <t xml:space="preserve">Zateplenie plochy strešného plášťa </t>
  </si>
  <si>
    <r>
      <t>Cieľová hodnota zateplenej plochy strešného plášťa v m</t>
    </r>
    <r>
      <rPr>
        <vertAlign val="superscript"/>
        <sz val="11"/>
        <rFont val="Arial"/>
        <family val="2"/>
        <charset val="238"/>
      </rPr>
      <t>2</t>
    </r>
  </si>
  <si>
    <r>
      <t>Cieľová hodnota výmeny otvorových konštrukcií v m</t>
    </r>
    <r>
      <rPr>
        <vertAlign val="superscript"/>
        <sz val="11"/>
        <rFont val="Arial"/>
        <family val="2"/>
        <charset val="238"/>
      </rPr>
      <t>2</t>
    </r>
  </si>
  <si>
    <t>Výmena vonkajšej otvorovej konštrukcie</t>
  </si>
  <si>
    <t>Referenčné hodnoty pre vybrané výdavky projektu</t>
  </si>
  <si>
    <t>Referenčné hodnoty pre vybrané výdavky projektu v rámci výzvy s kódom OPKZP-PO4-SC431-2015-6</t>
  </si>
  <si>
    <r>
      <t>Referenčná hodnota pre vybrané výdavky projektu v EUR/m</t>
    </r>
    <r>
      <rPr>
        <vertAlign val="superscript"/>
        <sz val="11"/>
        <color theme="1"/>
        <rFont val="Arial"/>
        <family val="2"/>
        <charset val="238"/>
      </rPr>
      <t>2</t>
    </r>
  </si>
  <si>
    <r>
      <t>Vypočítaná hodnota referenčnej hodnoty pre vybrané výdavky projektu v EUR/m</t>
    </r>
    <r>
      <rPr>
        <b/>
        <vertAlign val="superscript"/>
        <sz val="12"/>
        <rFont val="Arial"/>
        <family val="2"/>
        <charset val="238"/>
      </rPr>
      <t>2</t>
    </r>
  </si>
  <si>
    <r>
      <rPr>
        <b/>
        <sz val="14"/>
        <color theme="0"/>
        <rFont val="Arial"/>
        <family val="2"/>
        <charset val="238"/>
      </rPr>
      <t>Výpočet referenčnej hodnoty pre vybrané výdavky projektu na zateplenie strešného plášťa</t>
    </r>
    <r>
      <rPr>
        <sz val="10"/>
        <color theme="0"/>
        <rFont val="Arial"/>
        <family val="2"/>
        <charset val="238"/>
      </rPr>
      <t xml:space="preserve">
</t>
    </r>
    <r>
      <rPr>
        <i/>
        <sz val="10"/>
        <color theme="0"/>
        <rFont val="Arial"/>
        <family val="2"/>
        <charset val="238"/>
      </rPr>
      <t xml:space="preserve">Výpočet referenčnej hodnoty pre vybrané výdavky projektu sa vykoná automaticky po zadaní </t>
    </r>
    <r>
      <rPr>
        <b/>
        <i/>
        <sz val="10"/>
        <color theme="0"/>
        <rFont val="Arial"/>
        <family val="2"/>
        <charset val="238"/>
      </rPr>
      <t xml:space="preserve">predmetu projektu </t>
    </r>
    <r>
      <rPr>
        <i/>
        <sz val="10"/>
        <color theme="0"/>
        <rFont val="Arial"/>
        <family val="2"/>
        <charset val="238"/>
      </rPr>
      <t xml:space="preserve">a </t>
    </r>
    <r>
      <rPr>
        <b/>
        <i/>
        <sz val="10"/>
        <color theme="0"/>
        <rFont val="Arial"/>
        <family val="2"/>
        <charset val="238"/>
      </rPr>
      <t>cieľovej hodnoty zateplenej plochy strešného plášťa projektu</t>
    </r>
    <r>
      <rPr>
        <i/>
        <sz val="10"/>
        <color theme="0"/>
        <rFont val="Arial"/>
        <family val="2"/>
        <charset val="238"/>
      </rPr>
      <t>.</t>
    </r>
  </si>
  <si>
    <r>
      <rPr>
        <b/>
        <sz val="14"/>
        <color theme="0"/>
        <rFont val="Arial"/>
        <family val="2"/>
        <charset val="238"/>
      </rPr>
      <t>Výpočet referenčnej hodnoty pre vybrané výdavky projektu pre výmenu otvorových konštrukcií</t>
    </r>
    <r>
      <rPr>
        <sz val="10"/>
        <color theme="0"/>
        <rFont val="Arial"/>
        <family val="2"/>
        <charset val="238"/>
      </rPr>
      <t xml:space="preserve">
</t>
    </r>
    <r>
      <rPr>
        <i/>
        <sz val="10"/>
        <color theme="0"/>
        <rFont val="Arial"/>
        <family val="2"/>
        <charset val="238"/>
      </rPr>
      <t xml:space="preserve">Výpočet referenčnej hodnoty pre vybrané výdavky projektu sa vykoná automaticky po zadaní </t>
    </r>
    <r>
      <rPr>
        <b/>
        <i/>
        <sz val="10"/>
        <color theme="0"/>
        <rFont val="Arial"/>
        <family val="2"/>
        <charset val="238"/>
      </rPr>
      <t xml:space="preserve">predmetu projektu </t>
    </r>
    <r>
      <rPr>
        <i/>
        <sz val="10"/>
        <color theme="0"/>
        <rFont val="Arial"/>
        <family val="2"/>
        <charset val="238"/>
      </rPr>
      <t xml:space="preserve">a </t>
    </r>
    <r>
      <rPr>
        <b/>
        <i/>
        <sz val="10"/>
        <color theme="0"/>
        <rFont val="Arial"/>
        <family val="2"/>
        <charset val="238"/>
      </rPr>
      <t>cieľovej hodnoty výmeny otvorových konštrukcií projektu</t>
    </r>
    <r>
      <rPr>
        <i/>
        <sz val="10"/>
        <color theme="0"/>
        <rFont val="Arial"/>
        <family val="2"/>
        <charset val="238"/>
      </rPr>
      <t>.</t>
    </r>
  </si>
  <si>
    <t>Výpočet celkového zníženia výšky oprávnených výdavkov projektu</t>
  </si>
  <si>
    <t>Plánovaná úspora energie na vykurovanie [%]</t>
  </si>
  <si>
    <t>V tabuľke je uvedený príklad vyplnenia údajov s ohľadom na určenie plánovanej úspory energie na vykurovanie.</t>
  </si>
  <si>
    <t xml:space="preserve">V prípade, ak v priebehu realizácie projektu na základe identifikácie reálneho stavu dôjde v podstatne zmenenom rozsahu v akom bola zohľadnená plánovaná úspora energie na vykurovanie pri podaní ŽoNFP, pričom tento rozsah predstavuje podstatnú zmenu, SO môže požadovať rekalkuláciu celkového zníženia oprávnených výdavkov projektu za účelom overenia správnej výšky oprávnených výdavkov. </t>
  </si>
  <si>
    <t>Výpočet celkovej plánovanej úspory energie na vykurovanie</t>
  </si>
  <si>
    <r>
      <t>Potreba energie na vykurovanie PO [kWh/(m</t>
    </r>
    <r>
      <rPr>
        <vertAlign val="superscript"/>
        <sz val="11"/>
        <color rgb="FFFF0000"/>
        <rFont val="Arial"/>
        <family val="2"/>
        <charset val="238"/>
      </rPr>
      <t>2</t>
    </r>
    <r>
      <rPr>
        <sz val="11"/>
        <color rgb="FFFF0000"/>
        <rFont val="Arial"/>
        <family val="2"/>
        <charset val="238"/>
      </rPr>
      <t>.a)]</t>
    </r>
  </si>
  <si>
    <r>
      <t>Potreba energie na vykurovanie</t>
    </r>
    <r>
      <rPr>
        <sz val="11"/>
        <color rgb="FFFF0000"/>
        <rFont val="Arial"/>
        <family val="2"/>
        <charset val="238"/>
      </rPr>
      <t xml:space="preserve"> PRED [kWh/(m</t>
    </r>
    <r>
      <rPr>
        <vertAlign val="superscript"/>
        <sz val="11"/>
        <color rgb="FFFF0000"/>
        <rFont val="Arial"/>
        <family val="2"/>
        <charset val="238"/>
      </rPr>
      <t>2</t>
    </r>
    <r>
      <rPr>
        <sz val="11"/>
        <color rgb="FFFF0000"/>
        <rFont val="Arial"/>
        <family val="2"/>
        <charset val="238"/>
      </rPr>
      <t>.a)]</t>
    </r>
  </si>
  <si>
    <t>Celkové zníženie oprávnených výdavkov projektu [%]</t>
  </si>
  <si>
    <t>Hodnota zníženia výdavkov [%]</t>
  </si>
  <si>
    <t>Celková výška oprávnených výdavkov sa zníži o 10 percentuálnych bodov, ak plánovaná úspora energie na vykurovanie dosiahne viac ako 30 %, ale nepresiahne 40 %, t. j. žiadateľ určí výšku oprávnených výdavkov na projekt ako 90 % celkovej výšky oprávnených výdavkov projektu.</t>
  </si>
  <si>
    <t>Celková výška oprávnených výdavkov sa zníži o 5 percentuálnych bodov, ak plánovaná úspora energie na vykurovanie dosiahne viac ako 40 %, ale nepresiahne 50 %, t. j. žiadateľ určí výšku oprávnených výdavkov na projekt ako 95 % celkovej výšky oprávnených výdavkov projektu.</t>
  </si>
  <si>
    <t>Celková výška oprávnených výdavkov projektu sa neznižuje a teda celková výška oprávnených výdavkov prestavuje 100 %, ak plánovaná úspora energie na vykurovanie dosiahne viac ako 50 %.</t>
  </si>
  <si>
    <t>Potreba energia na vykurovanie</t>
  </si>
  <si>
    <r>
      <t>[kWh/(m</t>
    </r>
    <r>
      <rPr>
        <b/>
        <vertAlign val="superscript"/>
        <sz val="12"/>
        <color theme="0"/>
        <rFont val="Arial"/>
        <family val="2"/>
        <charset val="238"/>
      </rPr>
      <t>2</t>
    </r>
    <r>
      <rPr>
        <b/>
        <sz val="12"/>
        <color theme="0"/>
        <rFont val="Arial"/>
        <family val="2"/>
        <charset val="238"/>
      </rPr>
      <t>.a)]</t>
    </r>
  </si>
  <si>
    <r>
      <t>V časti rozpočtu "</t>
    </r>
    <r>
      <rPr>
        <b/>
        <sz val="11"/>
        <color theme="1"/>
        <rFont val="Arial"/>
        <family val="2"/>
        <charset val="238"/>
      </rPr>
      <t>Ostatné</t>
    </r>
    <r>
      <rPr>
        <sz val="11"/>
        <color theme="1"/>
        <rFont val="Arial"/>
        <family val="2"/>
        <charset val="238"/>
      </rPr>
      <t>" zadajte výdavky, ktoré nie je možné priradiť k predchádzajúcim častiam rozpočtu (zateplenie plášťa, výmena okenných konštrukcií), napr. výdavky na systém prípravy teplej vody, osvetlenie vrátane potrebného merania a riadenia a modernizácie príslušných rozvodov energie, inštaláciu systémov merania a riadenia, inštaláciu zariadení na využívanie OZE pre spotrebu v budove, vybudovanie bezbariérového prístupu a pod.</t>
    </r>
  </si>
  <si>
    <t xml:space="preserve">Plánovaná úspora energie na vykurovanie </t>
  </si>
  <si>
    <t>Zateplenie obvodového plášťa</t>
  </si>
  <si>
    <t>Zateplenie strešného plášťa</t>
  </si>
  <si>
    <t>Výmena otvorových konštrukcií</t>
  </si>
  <si>
    <t>Budova n:</t>
  </si>
  <si>
    <t>Hodnota zníženia výdavkov [%]:</t>
  </si>
  <si>
    <t>V prípade, ak je predmetom projektu viac samostatných budov so samostatným energetickým auditom, žiadateľ vyplní a predloží samostatne Podrobný položkovitý rozpis výdavkov rozpočtu projektu za každú budovu. Za týmto účelom žiadateľ v tomto hárku nakopíruje pod seba, očísluje (od 1 po n) a vyplní potrebný počet formulárov Podrobný položkovitý rozpis výdavkov rozpočtu projektu. Všetky vyplnené záznamy Podrobný položkovitý rozpis výdavkov rozpočtu projektu je žiadateľ povinný predložiť písomne aj editovateľnou elektronickou formou (nie sken) prostredníctvom ITMS2014+.</t>
  </si>
  <si>
    <t>V prípade, ak je predmetom projektu viac samostatných budov so samostatným energetickým auditom, sa výdavky upravia o najvyššiu hodnotu zníženia výdavkov. V prípade ak jedna y budov nedosiahne úsporu energie na vykurovanie aspoň 30 % projekt bude neoprávnený ako celok.</t>
  </si>
  <si>
    <t>013 Softvér</t>
  </si>
  <si>
    <t>VO nebolo ukončené uzavretím zmluvy s úspešným uchádzačom. Výška výdavku bola stanovená na základe prieskumu trhu.</t>
  </si>
  <si>
    <t>Výška výdavku bola stanovená so zohľadnením stanoveného percentuálneho limitu.</t>
  </si>
  <si>
    <t>Výška výdavku bola stanovená v súlade s pracovnou zmluvou, resp. mzdou za rovnakú prácu alebo prácu v rovnakej hodnote pri rešpektovaní stanoveného finančného limitu.</t>
  </si>
  <si>
    <t>VO nebolo ukončené uzavretím zmluvy s úspešným uchádzačom. Výška výdavku bola stanovená na základe prieskumu trhu v zmysle predloženého záznamu z vyhodnotenia prieskumu trhu .</t>
  </si>
  <si>
    <r>
      <t xml:space="preserve">VO nebolo ukončené uzavretím zmluvy s úspešným uchádzačom. Výška výdavku bola stanovená na základe rozpočtu stavby na úrovni výkazu výmer potvrdeného podpisom a pečiatkou oprávnenej osoby (stavebný cenár/rozpočtár) v zmysle prílohy č. 10 ŽoNFP - </t>
    </r>
    <r>
      <rPr>
        <i/>
        <sz val="11"/>
        <color theme="1"/>
        <rFont val="Calibri"/>
        <family val="2"/>
        <charset val="238"/>
        <scheme val="minor"/>
      </rPr>
      <t>Povolenie na realizáciu projektu, vrátane projektovej dokumentáciu</t>
    </r>
    <r>
      <rPr>
        <sz val="11"/>
        <color theme="1"/>
        <rFont val="Calibri"/>
        <family val="2"/>
        <charset val="238"/>
        <scheme val="minor"/>
      </rPr>
      <t>.</t>
    </r>
  </si>
  <si>
    <t>Ak plánovaná úspora energie na vykurovanie dosiahne najviac 30 %, projekt nespĺňa podmienky oprávnenosti aktivít a nemôže byť podporený.</t>
  </si>
  <si>
    <t>V prípade, ak je predmetom projektu viac samostatných budov so samostatným energetickým auditom, žiadateľ vyplní a predloží samostatne výpočet plánovanej úspory energie na vykurovanie za každú budovu. Za týmto účelom žiadateľ v tomto hárku nakopíruje pod seba, očísluje (od 1 po n) a vyplní potrebný počet formulárov výpočtu plánovanej úspory. Všetky vyplnené záznamy z výpočtu plánovanej úspory je žiadateľ povinný predložiť písomne aj editovateľnou elektronickou formou (nie sken) prostredníctvom ITMS2014+.</t>
  </si>
  <si>
    <r>
      <t xml:space="preserve">Budova n </t>
    </r>
    <r>
      <rPr>
        <b/>
        <sz val="14"/>
        <rFont val="Calibri"/>
        <family val="2"/>
        <charset val="238"/>
      </rPr>
      <t>–</t>
    </r>
    <r>
      <rPr>
        <b/>
        <sz val="14"/>
        <rFont val="Arial"/>
        <family val="2"/>
        <charset val="238"/>
      </rPr>
      <t xml:space="preserve"> Zníženie energetickej náročnosti budovy/budov ...</t>
    </r>
  </si>
  <si>
    <t xml:space="preserve"> - Výdavky, ktoré pokrývajú viac ako jednu aktivitu projektu (t. j. nie je samostatne stanovený výdavok vo vzťahu k jednotlivým aktivitám projektu), je potrebné pomerne rozdeliť medzi jednotlivé aktivity projektu podľa pomeru výdavkov na stavebné práce v rámci jednotlivých aktivít projektu (uvedené sa týka najmä výdavkov na projektovú dokumentáciu, stavebný dozor, rezervu na nepredvídané výdavky). To znamená, že v prípade, ak cena za vypracovanie napr. projektovej dokumentácie, bude zahŕňať zateplenie obvodového plášťa, zateplenie strešného plášťa a výmenu otvorových konštrukcií, je potrebné výdavky na projektovú dokumentáciu pomerne rozdeliť vo vzťahu k jednotlivým aktivitám podľa pomeru výdavkov na stavebné práce jednotlivých aktivít.</t>
  </si>
  <si>
    <r>
      <t xml:space="preserve">Zníženie energetickej náročnosti verejných budov </t>
    </r>
    <r>
      <rPr>
        <b/>
        <sz val="10"/>
        <color theme="1"/>
        <rFont val="Calibri"/>
        <family val="2"/>
        <charset val="238"/>
      </rPr>
      <t>–</t>
    </r>
    <r>
      <rPr>
        <b/>
        <i/>
        <sz val="10"/>
        <color theme="1"/>
        <rFont val="Arial"/>
        <family val="2"/>
        <charset val="238"/>
      </rPr>
      <t xml:space="preserve"> Zateplenie obvodového plášťa</t>
    </r>
  </si>
  <si>
    <r>
      <t xml:space="preserve">Zníženie energetickej náročnosti verejných budov </t>
    </r>
    <r>
      <rPr>
        <b/>
        <sz val="10"/>
        <color rgb="FF000000"/>
        <rFont val="Calibri"/>
        <family val="2"/>
        <charset val="238"/>
      </rPr>
      <t>–</t>
    </r>
    <r>
      <rPr>
        <b/>
        <i/>
        <sz val="10"/>
        <color rgb="FF000000"/>
        <rFont val="Arial"/>
        <family val="2"/>
        <charset val="238"/>
      </rPr>
      <t xml:space="preserve"> Zateplenie strešného plášťa </t>
    </r>
  </si>
  <si>
    <r>
      <t xml:space="preserve">Zníženie energetickej náročnosti verejných budov </t>
    </r>
    <r>
      <rPr>
        <b/>
        <sz val="10"/>
        <color rgb="FF000000"/>
        <rFont val="Calibri"/>
        <family val="2"/>
        <charset val="238"/>
      </rPr>
      <t>–</t>
    </r>
    <r>
      <rPr>
        <b/>
        <i/>
        <sz val="10"/>
        <color rgb="FF000000"/>
        <rFont val="Arial"/>
        <family val="2"/>
        <charset val="238"/>
      </rPr>
      <t xml:space="preserve"> Výmena otvorových konštrukcií</t>
    </r>
  </si>
  <si>
    <r>
      <rPr>
        <b/>
        <sz val="14"/>
        <color theme="0"/>
        <rFont val="Arial"/>
        <family val="2"/>
        <charset val="238"/>
      </rPr>
      <t>Výpočet referenčnej hodnoty pre vybrané výdavky projektu na zateplenie obvodového plášťa</t>
    </r>
    <r>
      <rPr>
        <sz val="10"/>
        <color theme="0"/>
        <rFont val="Arial"/>
        <family val="2"/>
        <charset val="238"/>
      </rPr>
      <t xml:space="preserve">
</t>
    </r>
    <r>
      <rPr>
        <i/>
        <sz val="10"/>
        <color theme="0"/>
        <rFont val="Arial"/>
        <family val="2"/>
        <charset val="238"/>
      </rPr>
      <t xml:space="preserve">Výpočet referenčnej hodnoty pre vybrané výdavky projektu sa vykoná automaticky po zadaní </t>
    </r>
    <r>
      <rPr>
        <b/>
        <i/>
        <sz val="10"/>
        <color theme="0"/>
        <rFont val="Arial"/>
        <family val="2"/>
        <charset val="238"/>
      </rPr>
      <t xml:space="preserve">predmetu projektu </t>
    </r>
    <r>
      <rPr>
        <i/>
        <sz val="10"/>
        <color theme="0"/>
        <rFont val="Arial"/>
        <family val="2"/>
        <charset val="238"/>
      </rPr>
      <t xml:space="preserve">a </t>
    </r>
    <r>
      <rPr>
        <b/>
        <i/>
        <sz val="10"/>
        <color theme="0"/>
        <rFont val="Arial"/>
        <family val="2"/>
        <charset val="238"/>
      </rPr>
      <t>cieľovej hodnoty príslušnej zateplenej plochy obvodového plášťa projektu.</t>
    </r>
  </si>
  <si>
    <t>V zmysle časti 6.6. písmeno a) zmluvy o poskytnutí NFP, v prípade Merateľných ukazovateľov Projektu s príznakom ich hodnota nesmie klesnúť pod hranicu 50% ich výšky. Zníženie jednotlivého Merateľného ukazovateľa Projektu s príznakom o viac ako 50% oproti výške, ktorá bola uvedená v Schválenej žiadosti o NFP, môže predstavovať Podstatnú zmenu Projektu a vyvolávať právne následky.</t>
  </si>
  <si>
    <r>
      <rPr>
        <sz val="12"/>
        <rFont val="Arial"/>
        <family val="2"/>
        <charset val="238"/>
      </rPr>
      <t>Ostatné</t>
    </r>
    <r>
      <rPr>
        <strike/>
        <sz val="12"/>
        <rFont val="Arial"/>
        <family val="2"/>
        <charset val="238"/>
      </rPr>
      <t/>
    </r>
  </si>
  <si>
    <r>
      <t xml:space="preserve">N/A (vecný </t>
    </r>
    <r>
      <rPr>
        <sz val="11"/>
        <color theme="1"/>
        <rFont val="Calibri"/>
        <family val="2"/>
        <charset val="238"/>
        <scheme val="minor"/>
      </rPr>
      <t>opis predstavuje predložený výkaz výmer)</t>
    </r>
  </si>
  <si>
    <r>
      <t xml:space="preserve">projektový manažér </t>
    </r>
    <r>
      <rPr>
        <sz val="11"/>
        <color theme="1"/>
        <rFont val="Calibri"/>
        <family val="2"/>
        <charset val="238"/>
      </rPr>
      <t>–</t>
    </r>
    <r>
      <rPr>
        <sz val="11"/>
        <color theme="1"/>
        <rFont val="Arial"/>
        <family val="2"/>
        <charset val="238"/>
      </rPr>
      <t xml:space="preserve"> zamestnanec mimo prac. pomeru (interné riadenie) </t>
    </r>
  </si>
  <si>
    <r>
      <t xml:space="preserve">projektový manažér </t>
    </r>
    <r>
      <rPr>
        <sz val="11"/>
        <color theme="1"/>
        <rFont val="Calibri"/>
        <family val="2"/>
        <charset val="238"/>
      </rPr>
      <t>–</t>
    </r>
    <r>
      <rPr>
        <sz val="11"/>
        <color theme="1"/>
        <rFont val="Arial"/>
        <family val="2"/>
        <charset val="238"/>
      </rPr>
      <t xml:space="preserve"> v prac. pomeru (interné riadenie) </t>
    </r>
  </si>
  <si>
    <r>
      <t xml:space="preserve">projektový manažér </t>
    </r>
    <r>
      <rPr>
        <sz val="11"/>
        <color theme="1"/>
        <rFont val="Calibri"/>
        <family val="2"/>
        <charset val="238"/>
      </rPr>
      <t>–</t>
    </r>
    <r>
      <rPr>
        <sz val="11"/>
        <color theme="1"/>
        <rFont val="Arial"/>
        <family val="2"/>
        <charset val="238"/>
      </rPr>
      <t xml:space="preserve"> externé riadenie</t>
    </r>
  </si>
  <si>
    <t>dočasný pútač</t>
  </si>
  <si>
    <t>stála tabuľa</t>
  </si>
  <si>
    <t>plagát</t>
  </si>
  <si>
    <t xml:space="preserve">publikovanie článku o projekte </t>
  </si>
  <si>
    <r>
      <t xml:space="preserve">Vecný </t>
    </r>
    <r>
      <rPr>
        <sz val="10"/>
        <color theme="0"/>
        <rFont val="Arial"/>
        <family val="2"/>
        <charset val="238"/>
      </rPr>
      <t>opis výdavku</t>
    </r>
  </si>
  <si>
    <r>
      <t xml:space="preserve"> - Pole "</t>
    </r>
    <r>
      <rPr>
        <b/>
        <i/>
        <sz val="11"/>
        <color theme="1"/>
        <rFont val="Arial"/>
        <family val="2"/>
        <charset val="238"/>
      </rPr>
      <t xml:space="preserve">Vecný </t>
    </r>
    <r>
      <rPr>
        <b/>
        <i/>
        <sz val="11"/>
        <color theme="1"/>
        <rFont val="Arial"/>
        <family val="2"/>
        <charset val="238"/>
      </rPr>
      <t>opis výdavku</t>
    </r>
    <r>
      <rPr>
        <sz val="11"/>
        <color theme="1"/>
        <rFont val="Arial"/>
        <family val="2"/>
        <charset val="238"/>
      </rPr>
      <t xml:space="preserve">". V rámci vecného popisu výdavkov špecifikujte jednotlivé výdavky z hľadiska ich predmetu, resp. rozsahu, prípadne nevyhnutnosti. To znamená, že v prípade, ak výdavok pozostáva z viacerých položiek, je potrebné tieto položky v rámci vecného popisu výdavku bližšie špecifikovať, t. j. uviesť z akých položiek pozostáva cena výdavku vrátane výšky týchto položiek (napr. v prípade ak výška výdavku </t>
    </r>
    <r>
      <rPr>
        <sz val="11"/>
        <color theme="1"/>
        <rFont val="Calibri"/>
        <family val="2"/>
        <charset val="238"/>
      </rPr>
      <t>–</t>
    </r>
    <r>
      <rPr>
        <sz val="11"/>
        <color theme="1"/>
        <rFont val="Arial"/>
        <family val="2"/>
        <charset val="238"/>
      </rPr>
      <t xml:space="preserve"> </t>
    </r>
    <r>
      <rPr>
        <i/>
        <sz val="11"/>
        <color theme="1"/>
        <rFont val="Arial"/>
        <family val="2"/>
        <charset val="238"/>
      </rPr>
      <t>Projektová dokumentácia</t>
    </r>
    <r>
      <rPr>
        <sz val="11"/>
        <color theme="1"/>
        <rFont val="Arial"/>
        <family val="2"/>
        <charset val="238"/>
      </rPr>
      <t xml:space="preserve"> pozostáva z oprávnených výdavkov viacerých typov projektových dokumentácii, t. j. projektová dokumentácia pre územné rozhodnutie, pre stavebné povolenie, realizačná dokumentácia, je potrebné  v poli "Vecný </t>
    </r>
    <r>
      <rPr>
        <strike/>
        <sz val="11"/>
        <color theme="1"/>
        <rFont val="Arial"/>
        <family val="2"/>
        <charset val="238"/>
      </rPr>
      <t>p</t>
    </r>
    <r>
      <rPr>
        <sz val="11"/>
        <color theme="1"/>
        <rFont val="Arial"/>
        <family val="2"/>
        <charset val="238"/>
      </rPr>
      <t xml:space="preserve">opis výdavku" bližšie špecifikovať jednotlivé položky) .  </t>
    </r>
  </si>
  <si>
    <r>
      <t xml:space="preserve"> - Pole "</t>
    </r>
    <r>
      <rPr>
        <b/>
        <i/>
        <sz val="11"/>
        <color theme="1"/>
        <rFont val="Arial"/>
        <family val="2"/>
        <charset val="238"/>
      </rPr>
      <t>Spôsob stanovenia výšky výdavku</t>
    </r>
    <r>
      <rPr>
        <sz val="11"/>
        <color theme="1"/>
        <rFont val="Arial"/>
        <family val="2"/>
        <charset val="238"/>
      </rPr>
      <t xml:space="preserve">". V predmetnom poli vyberte z roletového menu príslušný spôsob stanovenia výšky výdavku. V prípade, ak ste výšku výdavku v rozpočte projektu stanovili spôsobom, ktorý nie je preddefinovaný v roletovom menu, vyberte možnosť </t>
    </r>
    <r>
      <rPr>
        <sz val="11"/>
        <color theme="1"/>
        <rFont val="Calibri"/>
        <family val="2"/>
        <charset val="238"/>
      </rPr>
      <t>–</t>
    </r>
    <r>
      <rPr>
        <sz val="11"/>
        <color theme="1"/>
        <rFont val="Arial"/>
        <family val="2"/>
        <charset val="238"/>
      </rPr>
      <t xml:space="preserve"> </t>
    </r>
    <r>
      <rPr>
        <i/>
        <u/>
        <sz val="11"/>
        <color theme="1"/>
        <rFont val="Arial"/>
        <family val="2"/>
        <charset val="238"/>
      </rPr>
      <t xml:space="preserve">VO nebolo ukončené. Spôsob stanovenia výšky výdavku je uvedený v poli "Vecný </t>
    </r>
    <r>
      <rPr>
        <i/>
        <u/>
        <sz val="11"/>
        <color theme="1"/>
        <rFont val="Arial"/>
        <family val="2"/>
        <charset val="238"/>
      </rPr>
      <t>opis výdavku"</t>
    </r>
    <r>
      <rPr>
        <sz val="11"/>
        <color theme="1"/>
        <rFont val="Arial"/>
        <family val="2"/>
        <charset val="238"/>
      </rPr>
      <t xml:space="preserve"> a v poli "Vecný </t>
    </r>
    <r>
      <rPr>
        <sz val="11"/>
        <color theme="1"/>
        <rFont val="Arial"/>
        <family val="2"/>
        <charset val="238"/>
      </rPr>
      <t xml:space="preserve">opis výdavku" špecifikujte spôsob, ktorým ste stanovili výšku príslušného výdavku v rozpočte projektu. Rovnako postupujte aj v prípade, ak považujete za potrebné bližšie špecifikovať niektorý z Vami vybraných preddefinovaných spôsobov stanovenia výšky výdavku v rozpočte projektu.  </t>
    </r>
  </si>
  <si>
    <r>
      <t xml:space="preserve"> - Dbajte prosím na súlad údajov uvedených v Podrobnom položkovitom rozpise výdavkov rozpočtu projektu s údajmi uvedenými vo formulári ŽoNFP, ako aj v ďalších prílohách ŽoNFP. V prípade, ak bola výška výdavku stanovená</t>
    </r>
    <r>
      <rPr>
        <b/>
        <sz val="11"/>
        <rFont val="Arial"/>
        <family val="2"/>
        <charset val="238"/>
      </rPr>
      <t xml:space="preserve"> na základe znaleckého alebo odborného posudku, </t>
    </r>
    <r>
      <rPr>
        <sz val="11"/>
        <rFont val="Arial"/>
        <family val="2"/>
        <charset val="238"/>
      </rPr>
      <t xml:space="preserve">žiadateľ nepredkladá ako súčasť ŽoNFP znalecký alebo odborný posudok. Žiadateľ je povinný uchovávať znalecký alebo odborný posudok u seba a v prípade požiadavky SO je povinný kedykoľvek v priebehu schvaľovacieho procesu alebo implementácie projektu, najneskôr v rámci príslušnej žiadosti o platbu, predložiť kompletný znalecký alebo odborný posudok, na základe ktorého bola stanovená výška príslušného výdavku. V prípade, ak sa preukáže, že žiadateľ uviedol v rozpočte projektu sumu, ktorá nie je podložená znaleckým alebo odborným posudkom, SO </t>
    </r>
    <r>
      <rPr>
        <sz val="11"/>
        <rFont val="Arial"/>
        <family val="2"/>
        <charset val="238"/>
      </rPr>
      <t xml:space="preserve">je v závislosti od identifikovaných nedostatkov oprávnený znížiť výšku zodpovedajúcich výdavkov, uznať výdavok v plnej výške ako neoprávnený alebo vyvodiť iné právne následky v konaní o žiadosti o NFP, resp. v súlade s podmienkami upravenými v zmluve o poskytnutí NFP. V prípade, ak bola výška výdavku stanovená </t>
    </r>
    <r>
      <rPr>
        <b/>
        <sz val="11"/>
        <rFont val="Arial"/>
        <family val="2"/>
        <charset val="238"/>
      </rPr>
      <t>na základe uzavretej zmluvy s úspešným uchádzačom</t>
    </r>
    <r>
      <rPr>
        <sz val="11"/>
        <rFont val="Arial"/>
        <family val="2"/>
        <charset val="238"/>
      </rPr>
      <t xml:space="preserve"> ako výsledkom vykonaného verejného obstarávania, žiadateľ nepredkladá ako súčasť ŽoNFP zmluvu s úspešným uchádzačom. Žiadateľ je povinný uchovávať kompletnú dokumentáciu k verejnému obstarávaniu, vrátane zmluvy s úspešným uchádzačom u seba a v prípade požiadavky SO</t>
    </r>
    <r>
      <rPr>
        <sz val="11"/>
        <rFont val="Arial"/>
        <family val="2"/>
        <charset val="238"/>
      </rPr>
      <t xml:space="preserve"> je povinný kedykoľvek v priebehu schvaľovacieho procesu alebo implementácie projektu, najneskôr v rámci príslušnej žiadosti o platbu, predložiť relevantnú dokumentáciu, na základe ktorej bola stanovená výška príslušného výdavku. Uvedené rovnako platí aj v prípade, ak bola výška výdavku stanovená na základe </t>
    </r>
    <r>
      <rPr>
        <b/>
        <sz val="11"/>
        <rFont val="Arial"/>
        <family val="2"/>
        <charset val="238"/>
      </rPr>
      <t>prieskumu trhu</t>
    </r>
    <r>
      <rPr>
        <sz val="11"/>
        <rFont val="Arial"/>
        <family val="2"/>
        <charset val="238"/>
      </rPr>
      <t xml:space="preserve"> (bližšie </t>
    </r>
    <r>
      <rPr>
        <strike/>
        <sz val="11"/>
        <rFont val="Arial"/>
        <family val="2"/>
        <charset val="238"/>
      </rPr>
      <t>p</t>
    </r>
    <r>
      <rPr>
        <sz val="11"/>
        <rFont val="Arial"/>
        <family val="2"/>
        <charset val="238"/>
      </rPr>
      <t>opísané v rámci upozornenia v hárku "</t>
    </r>
    <r>
      <rPr>
        <i/>
        <sz val="11"/>
        <rFont val="Arial"/>
        <family val="2"/>
        <charset val="238"/>
      </rPr>
      <t>Prieskum trhu</t>
    </r>
    <r>
      <rPr>
        <sz val="11"/>
        <rFont val="Arial"/>
        <family val="2"/>
        <charset val="238"/>
      </rPr>
      <t xml:space="preserve">").
V prípade, ak sa preukáže, že žiadateľ uviedol v rozpočte projektu sumu, ktorá nie je podložená relevantnou dokumentáciou, SO </t>
    </r>
    <r>
      <rPr>
        <sz val="11"/>
        <rFont val="Arial"/>
        <family val="2"/>
        <charset val="238"/>
      </rPr>
      <t>je v závislosti od identifikovaných nedostatkov oprávnený znížiť výšku zodpovedajúcich výdavkov, uznať výdavok v plnej výške ako neoprávnený alebo vyvodiť iné právne následky v konaní o žiadosti o NFP, resp. v súlade s podmienkami upravenými v zmluve o poskytnutí NFP; uvedené nemá vplyv na postup SO</t>
    </r>
    <r>
      <rPr>
        <sz val="11"/>
        <rFont val="Arial"/>
        <family val="2"/>
        <charset val="238"/>
      </rPr>
      <t xml:space="preserve"> pri identifikácii nedostatkov vo verejnom obstarávaní, ktorého výsledkom bola zmluva s úspešným uchádzačom a na základe ktorej bola stanovená výška príslušného výdavku v rozpočte. </t>
    </r>
  </si>
  <si>
    <r>
      <rPr>
        <b/>
        <sz val="12"/>
        <color rgb="FFFF0000"/>
        <rFont val="Arial"/>
        <family val="2"/>
        <charset val="238"/>
      </rPr>
      <t xml:space="preserve">Zdôvodnenie prekročenia hodnoty referenčnej hodnoty pre vybrané výdavky projektu: </t>
    </r>
    <r>
      <rPr>
        <i/>
        <sz val="11"/>
        <rFont val="Arial"/>
        <family val="2"/>
        <charset val="238"/>
      </rPr>
      <t xml:space="preserve">v prípade prekročenia stanovenej referenčnej hodnoty pre vybrané výdavky projektu budú aplikovateľné faktory zvýšenej investičnej náročnosti. Pokiaľ sa zvýšenie dá odôvodniť niektorým z faktorov zvýšenej investičnej náročnosti alebo ich kombináciou zdôvodnite v bunke nižšie vypočítanú hodnotu  vzhľadom k stanovenej referenčnej hodnote pre vybrané výdavky projektu a vzhľadom na podmienky a okolnosti realizácie projektu. 
Žiadateľ je oprávnený zdôvodniť zvýšenú investičnú náročnosť projektu výhradne faktormi stanovenými poskytovateľom, ktoré vyjadrujú sťažené podmienky realizácie projektu a ktoré sú uvedené v </t>
    </r>
    <r>
      <rPr>
        <i/>
        <sz val="11"/>
        <rFont val="Arial"/>
        <family val="2"/>
        <charset val="238"/>
      </rPr>
      <t>Prílohe č. 4 Výzvy – Osobitné podmienky oprávnenosti výdavkov.
SO</t>
    </r>
    <r>
      <rPr>
        <i/>
        <strike/>
        <sz val="11"/>
        <rFont val="Arial"/>
        <family val="2"/>
        <charset val="238"/>
      </rPr>
      <t xml:space="preserve"> </t>
    </r>
    <r>
      <rPr>
        <i/>
        <sz val="11"/>
        <rFont val="Arial"/>
        <family val="2"/>
        <charset val="238"/>
      </rPr>
      <t xml:space="preserve">posúdi, či toto prekročenie zodpovedá navrhnutému riešeniu a faktorom zvýšenej investičnej náročnosti, ktoré môžu objektívne spôsobiť zvýšenie investičnej náročnosti projektu. To znamená, že výdavky nad referenčnú hodnotu pre vybrané výdavky projektu budú akceptovateľné ako oprávnené iba v objektívne odôvodnených prípadoch. Zároveň platí, že prekročenie referenčnej hodnoty finančného limitu skupiny výdavkov pre stavebné konštrukcie bez relevantného a overiteľného odôvodnenia nebude vyhodnotené ako nesplnenie vylučujúceho hodnotiaceho kritéria 4.2 Hospodárnosť a efektívnosť výdavkov projektu, s tým, že tieto výdavky budú znížené a projekt nebude diskvalifikovaný. </t>
    </r>
  </si>
  <si>
    <r>
      <rPr>
        <b/>
        <sz val="12"/>
        <color rgb="FFFF0000"/>
        <rFont val="Arial"/>
        <family val="2"/>
        <charset val="238"/>
      </rPr>
      <t xml:space="preserve">Zdôvodnenie prekročenia referenčnej hodnoty pre vybrané výdavky projektu: </t>
    </r>
    <r>
      <rPr>
        <i/>
        <sz val="11"/>
        <rFont val="Arial"/>
        <family val="2"/>
        <charset val="238"/>
      </rPr>
      <t xml:space="preserve">v prípade prekročenia stanovenej referenčnej hodnoty pre vybrané výdavky projektu budú aplikovateľné faktory zvýšenej investičnej náročnosti. Pokiaľ sa zvýšenie dá odôvodniť niektorým z faktorov zvýšenej investičnej náročnosti alebo ich kombináciou zdôvodnite v bunke nižšie vypočítanú hodnotu  vzhľadom k stanovenej referenčnej hodnote pre vybrané výdavky projektu a vzhľadom na podmienky a okolnosti realizácie projektu. 
Žiadateľ je oprávnený zdôvodniť zvýšenú investičnú náročnosť projektu výhradne faktormi stanovenými poskytovateľom, ktoré vyjadrujú sťažené podmienky realizácie projektu a ktoré sú uvedené v </t>
    </r>
    <r>
      <rPr>
        <i/>
        <sz val="11"/>
        <rFont val="Arial"/>
        <family val="2"/>
        <charset val="238"/>
      </rPr>
      <t>Prílohe č. 4 Výzvy – Osobitné podmienky oprávnenosti výdavkov.
SO</t>
    </r>
    <r>
      <rPr>
        <i/>
        <sz val="11"/>
        <rFont val="Arial"/>
        <family val="2"/>
        <charset val="238"/>
      </rPr>
      <t xml:space="preserve"> posúdi, či toto prekročenie zodpovedá navrhnutému riešeniu a faktorom zvýšenej investičnej náročnosti, ktoré môžu objektívne spôsobiť zvýšenie investičnej náročnosti projektu. To znamená, že výdavky nad referenčnú hodnotu pre vybrané výdavky projektu budú akceptovateľné ako oprávnené iba v objektívne odôvodnených prípadoch. Zároveň platí, že prekročenie referenčnej hodnoty finančného limitu skupiny výdavkov pre stavebné konštrukcie bez relevantného a overiteľného odôvodnenia nebude vyhodnotené ako nesplnenie vylučujúceho hodnotiaceho kritéria 4.2 Hospodárnosť a efektívnosť výdavkov projektu, s tým, že tieto výdavky budú znížené a projekt nebude diskvalifikovaný. </t>
    </r>
  </si>
  <si>
    <r>
      <rPr>
        <b/>
        <sz val="12"/>
        <color rgb="FFFF0000"/>
        <rFont val="Arial"/>
        <family val="2"/>
        <charset val="238"/>
      </rPr>
      <t xml:space="preserve">Zdôvodnenie prekročenia referenčnej hodnoty pre vybrané výdavky projektu: </t>
    </r>
    <r>
      <rPr>
        <i/>
        <sz val="11"/>
        <rFont val="Arial"/>
        <family val="2"/>
        <charset val="238"/>
      </rPr>
      <t xml:space="preserve">v prípade prekročenia stanovenej referenčnej hodnoty pre vybrané výdavky projektu budú aplikovateľné faktory zvýšenej investičnej náročnosti. Pokiaľ sa zvýšenie dá odôvodniť niektorým z faktorov zvýšenej investičnej náročnosti alebo ich kombináciou zdôvodnite v bunke nižšie vypočítanú hodnotu  vzhľadom k stanovenej referenčnej hodnoty pre vybrané výdavky projektu a vzhľadom na podmienky a okolnosti realizácie projektu. 
Žiadateľ je oprávnený zdôvodniť zvýšenú investičnú náročnosť projektu výhradne faktormi stanovenými poskytovateľom, ktoré vyjadrujú sťažené podmienky realizácie projektu a ktoré sú uvedené v </t>
    </r>
    <r>
      <rPr>
        <i/>
        <sz val="11"/>
        <rFont val="Arial"/>
        <family val="2"/>
        <charset val="238"/>
      </rPr>
      <t xml:space="preserve">Prílohe č. 4 Výzvy </t>
    </r>
    <r>
      <rPr>
        <sz val="11"/>
        <rFont val="Calibri"/>
        <family val="2"/>
        <charset val="238"/>
      </rPr>
      <t xml:space="preserve">– </t>
    </r>
    <r>
      <rPr>
        <i/>
        <sz val="11"/>
        <rFont val="Arial"/>
        <family val="2"/>
        <charset val="238"/>
      </rPr>
      <t xml:space="preserve">Osobitné podmienky oprávnenosti výdavkov.
SO posúdi, či toto prekročenie zodpovedá navrhnutému riešeniu a faktorom zvýšenej investičnej náročnosti, ktoré môžu objektívne spôsobiť zvýšenie investičnej náročnosti projektu. To znamená, že výdavky nad referenčnú hodnotu  pre vybrané výdavky projektu budú akceptovateľné ako oprávnené iba v objektívne odôvodnených prípadoch. Zároveň platí, že prekročenie referenčnej hodnoty pre vybrané výdavky projektu bez relevantného a overiteľného odôvodnenia nebude vyhodnotené ako nesplnenie vylučujúceho hodnotiaceho kritéria 4.2 Hospodárnosť a efektívnosť výdavkov projektu, s tým, že tieto výdavky budú znížené a projekt nebude diskvalifikovaný. </t>
    </r>
  </si>
  <si>
    <t xml:space="preserve"> - Výška výdavkov na podporné aktivity projektu nesmie prekročiť stanovený finančný limit vo výške 3 % z celkových oprávnených výdavkov na hlavné aktivity projektu (t.j. vrátane rezervy na nepredvídané výdavky súvisiace so stavebnými prácami).</t>
  </si>
  <si>
    <t>Vecný opis výdavku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</si>
</sst>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
    <numFmt numFmtId="165" formatCode="0.0"/>
  </numFmts>
  <fonts count="59" x14ac:knownFonts="1">
    <font>
      <sz val="11"/>
      <color theme="1"/>
      <name val="Calibri"/>
      <family val="2"/>
      <charset val="238"/>
      <scheme val="minor"/>
    </font>
    <font>
      <b/>
      <sz val="11"/>
      <color theme="1"/>
      <name val="Arial"/>
      <family val="2"/>
      <charset val="238"/>
    </font>
    <font>
      <sz val="10"/>
      <color theme="1"/>
      <name val="Arial"/>
      <family val="2"/>
      <charset val="238"/>
    </font>
    <font>
      <sz val="11"/>
      <color theme="1"/>
      <name val="Arial"/>
      <family val="2"/>
      <charset val="238"/>
    </font>
    <font>
      <b/>
      <sz val="11"/>
      <name val="Arial"/>
      <family val="2"/>
      <charset val="238"/>
    </font>
    <font>
      <sz val="11"/>
      <name val="Arial"/>
      <family val="2"/>
      <charset val="238"/>
    </font>
    <font>
      <b/>
      <sz val="14"/>
      <name val="Arial"/>
      <family val="2"/>
      <charset val="238"/>
    </font>
    <font>
      <sz val="11"/>
      <color rgb="FFFF0000"/>
      <name val="Arial"/>
      <family val="2"/>
      <charset val="238"/>
    </font>
    <font>
      <b/>
      <sz val="10"/>
      <name val="Arial"/>
      <family val="2"/>
      <charset val="238"/>
    </font>
    <font>
      <b/>
      <sz val="12"/>
      <name val="Arial"/>
      <family val="2"/>
      <charset val="238"/>
    </font>
    <font>
      <i/>
      <sz val="11"/>
      <color theme="1"/>
      <name val="Calibri"/>
      <family val="2"/>
      <charset val="238"/>
      <scheme val="minor"/>
    </font>
    <font>
      <sz val="10"/>
      <name val="Arial"/>
      <family val="2"/>
      <charset val="238"/>
    </font>
    <font>
      <i/>
      <sz val="11"/>
      <color theme="1"/>
      <name val="Arial"/>
      <family val="2"/>
      <charset val="238"/>
    </font>
    <font>
      <b/>
      <sz val="16"/>
      <color theme="1"/>
      <name val="Arial"/>
      <family val="2"/>
      <charset val="238"/>
    </font>
    <font>
      <i/>
      <sz val="11"/>
      <color rgb="FFFF0000"/>
      <name val="Arial"/>
      <family val="2"/>
      <charset val="238"/>
    </font>
    <font>
      <sz val="10"/>
      <color theme="0"/>
      <name val="Arial"/>
      <family val="2"/>
      <charset val="238"/>
    </font>
    <font>
      <i/>
      <sz val="12"/>
      <name val="Arial"/>
      <family val="2"/>
      <charset val="238"/>
    </font>
    <font>
      <b/>
      <sz val="16"/>
      <name val="Arial"/>
      <family val="2"/>
      <charset val="238"/>
    </font>
    <font>
      <b/>
      <i/>
      <sz val="11"/>
      <color theme="0"/>
      <name val="Arial"/>
      <family val="2"/>
      <charset val="238"/>
    </font>
    <font>
      <b/>
      <sz val="10"/>
      <color rgb="FF000000"/>
      <name val="Arial"/>
      <family val="2"/>
      <charset val="238"/>
    </font>
    <font>
      <b/>
      <sz val="11"/>
      <color rgb="FFFF0000"/>
      <name val="Arial"/>
      <family val="2"/>
      <charset val="238"/>
    </font>
    <font>
      <b/>
      <sz val="11"/>
      <color theme="0"/>
      <name val="Arial"/>
      <family val="2"/>
      <charset val="238"/>
    </font>
    <font>
      <b/>
      <i/>
      <sz val="11"/>
      <color theme="1"/>
      <name val="Arial"/>
      <family val="2"/>
      <charset val="238"/>
    </font>
    <font>
      <b/>
      <i/>
      <sz val="10"/>
      <color theme="1"/>
      <name val="Arial"/>
      <family val="2"/>
      <charset val="238"/>
    </font>
    <font>
      <b/>
      <i/>
      <sz val="10"/>
      <color rgb="FF000000"/>
      <name val="Arial"/>
      <family val="2"/>
      <charset val="238"/>
    </font>
    <font>
      <b/>
      <i/>
      <sz val="12"/>
      <color theme="1"/>
      <name val="Arial"/>
      <family val="2"/>
      <charset val="238"/>
    </font>
    <font>
      <i/>
      <sz val="11"/>
      <name val="Arial"/>
      <family val="2"/>
      <charset val="238"/>
    </font>
    <font>
      <b/>
      <sz val="14"/>
      <color theme="0"/>
      <name val="Arial"/>
      <family val="2"/>
      <charset val="238"/>
    </font>
    <font>
      <i/>
      <sz val="10"/>
      <color theme="0"/>
      <name val="Arial"/>
      <family val="2"/>
      <charset val="238"/>
    </font>
    <font>
      <b/>
      <i/>
      <sz val="10"/>
      <color theme="0"/>
      <name val="Arial"/>
      <family val="2"/>
      <charset val="238"/>
    </font>
    <font>
      <b/>
      <sz val="16"/>
      <color theme="0"/>
      <name val="Arial"/>
      <family val="2"/>
      <charset val="238"/>
    </font>
    <font>
      <b/>
      <sz val="12"/>
      <color rgb="FFFF0000"/>
      <name val="Arial"/>
      <family val="2"/>
      <charset val="238"/>
    </font>
    <font>
      <b/>
      <sz val="13"/>
      <name val="Arial"/>
      <family val="2"/>
      <charset val="238"/>
    </font>
    <font>
      <i/>
      <sz val="13"/>
      <name val="Arial"/>
      <family val="2"/>
      <charset val="238"/>
    </font>
    <font>
      <i/>
      <sz val="10"/>
      <color theme="1"/>
      <name val="Arial"/>
      <family val="2"/>
      <charset val="238"/>
    </font>
    <font>
      <i/>
      <u/>
      <sz val="11"/>
      <color theme="1"/>
      <name val="Arial"/>
      <family val="2"/>
      <charset val="238"/>
    </font>
    <font>
      <sz val="12"/>
      <color theme="1"/>
      <name val="Arial"/>
      <family val="2"/>
      <charset val="238"/>
    </font>
    <font>
      <b/>
      <vertAlign val="superscript"/>
      <sz val="12"/>
      <name val="Arial"/>
      <family val="2"/>
      <charset val="238"/>
    </font>
    <font>
      <vertAlign val="superscript"/>
      <sz val="11"/>
      <color theme="1"/>
      <name val="Arial"/>
      <family val="2"/>
      <charset val="238"/>
    </font>
    <font>
      <vertAlign val="superscript"/>
      <sz val="11"/>
      <name val="Arial"/>
      <family val="2"/>
      <charset val="238"/>
    </font>
    <font>
      <b/>
      <vertAlign val="superscript"/>
      <sz val="11"/>
      <color rgb="FFFF0000"/>
      <name val="Arial"/>
      <family val="2"/>
      <charset val="238"/>
    </font>
    <font>
      <sz val="9"/>
      <color indexed="81"/>
      <name val="Tahoma"/>
      <family val="2"/>
      <charset val="238"/>
    </font>
    <font>
      <b/>
      <sz val="12"/>
      <color theme="0"/>
      <name val="Arial"/>
      <family val="2"/>
      <charset val="238"/>
    </font>
    <font>
      <vertAlign val="superscript"/>
      <sz val="11"/>
      <color rgb="FFFF0000"/>
      <name val="Arial"/>
      <family val="2"/>
      <charset val="238"/>
    </font>
    <font>
      <b/>
      <vertAlign val="superscript"/>
      <sz val="12"/>
      <color theme="0"/>
      <name val="Arial"/>
      <family val="2"/>
      <charset val="238"/>
    </font>
    <font>
      <b/>
      <sz val="9"/>
      <color indexed="81"/>
      <name val="Tahoma"/>
      <family val="2"/>
      <charset val="238"/>
    </font>
    <font>
      <sz val="9"/>
      <color indexed="81"/>
      <name val="Segoe UI"/>
      <family val="2"/>
      <charset val="238"/>
    </font>
    <font>
      <sz val="10"/>
      <color indexed="81"/>
      <name val="Segoe UI"/>
      <family val="2"/>
      <charset val="238"/>
    </font>
    <font>
      <sz val="12"/>
      <name val="Arial"/>
      <family val="2"/>
      <charset val="238"/>
    </font>
    <font>
      <b/>
      <sz val="10"/>
      <color theme="1"/>
      <name val="Arial"/>
      <family val="2"/>
      <charset val="238"/>
    </font>
    <font>
      <strike/>
      <sz val="12"/>
      <name val="Arial"/>
      <family val="2"/>
      <charset val="238"/>
    </font>
    <font>
      <b/>
      <sz val="14"/>
      <name val="Calibri"/>
      <family val="2"/>
      <charset val="238"/>
    </font>
    <font>
      <strike/>
      <sz val="11"/>
      <color theme="1"/>
      <name val="Arial"/>
      <family val="2"/>
      <charset val="238"/>
    </font>
    <font>
      <strike/>
      <sz val="11"/>
      <name val="Arial"/>
      <family val="2"/>
      <charset val="238"/>
    </font>
    <font>
      <sz val="11"/>
      <color theme="1"/>
      <name val="Calibri"/>
      <family val="2"/>
      <charset val="238"/>
    </font>
    <font>
      <b/>
      <sz val="10"/>
      <color theme="1"/>
      <name val="Calibri"/>
      <family val="2"/>
      <charset val="238"/>
    </font>
    <font>
      <b/>
      <sz val="10"/>
      <color rgb="FF000000"/>
      <name val="Calibri"/>
      <family val="2"/>
      <charset val="238"/>
    </font>
    <font>
      <i/>
      <strike/>
      <sz val="11"/>
      <name val="Arial"/>
      <family val="2"/>
      <charset val="238"/>
    </font>
    <font>
      <sz val="11"/>
      <name val="Calibri"/>
      <family val="2"/>
      <charset val="238"/>
    </font>
  </fonts>
  <fills count="1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s>
  <cellStyleXfs count="1">
    <xf numFmtId="0" fontId="0" fillId="0" borderId="0"/>
  </cellStyleXfs>
  <cellXfs count="248">
    <xf numFmtId="0" fontId="0" fillId="0" borderId="0" xfId="0"/>
    <xf numFmtId="0" fontId="2" fillId="0" borderId="0" xfId="0" applyFont="1"/>
    <xf numFmtId="0" fontId="3" fillId="0" borderId="0" xfId="0" applyFont="1"/>
    <xf numFmtId="0" fontId="3" fillId="0" borderId="0" xfId="0" applyFont="1" applyAlignment="1">
      <alignment horizontal="left" wrapText="1"/>
    </xf>
    <xf numFmtId="0" fontId="5" fillId="2" borderId="0" xfId="0" applyFont="1" applyFill="1" applyBorder="1" applyAlignment="1">
      <alignment horizontal="center" wrapText="1"/>
    </xf>
    <xf numFmtId="0" fontId="0" fillId="0" borderId="0" xfId="0" applyAlignment="1">
      <alignment vertical="center"/>
    </xf>
    <xf numFmtId="0" fontId="2" fillId="0" borderId="0" xfId="0" applyFont="1" applyAlignment="1">
      <alignment horizontal="center" vertical="center"/>
    </xf>
    <xf numFmtId="4" fontId="5" fillId="0" borderId="5"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0" fontId="7" fillId="0" borderId="0" xfId="0" applyFont="1" applyFill="1" applyBorder="1" applyAlignment="1">
      <alignment horizontal="center" wrapText="1"/>
    </xf>
    <xf numFmtId="164" fontId="5" fillId="0" borderId="0" xfId="0" applyNumberFormat="1" applyFont="1" applyFill="1" applyBorder="1" applyAlignment="1">
      <alignment horizontal="center" wrapText="1"/>
    </xf>
    <xf numFmtId="0" fontId="0" fillId="0" borderId="1" xfId="0" applyBorder="1"/>
    <xf numFmtId="0" fontId="0" fillId="0" borderId="0" xfId="0" applyFont="1"/>
    <xf numFmtId="0" fontId="3" fillId="0" borderId="1" xfId="0" applyFont="1" applyFill="1" applyBorder="1" applyAlignment="1">
      <alignment vertical="center" wrapText="1"/>
    </xf>
    <xf numFmtId="0" fontId="0" fillId="0" borderId="0" xfId="0" applyFont="1" applyAlignment="1">
      <alignment vertical="center"/>
    </xf>
    <xf numFmtId="0" fontId="0" fillId="0" borderId="0" xfId="0" applyBorder="1"/>
    <xf numFmtId="0" fontId="0" fillId="0" borderId="0" xfId="0" applyAlignment="1">
      <alignment horizontal="center"/>
    </xf>
    <xf numFmtId="0" fontId="2" fillId="0" borderId="0" xfId="0" applyFont="1" applyAlignment="1">
      <alignment horizontal="center"/>
    </xf>
    <xf numFmtId="0" fontId="5" fillId="0" borderId="1" xfId="0" applyFont="1" applyBorder="1" applyAlignment="1">
      <alignment horizontal="center" wrapText="1"/>
    </xf>
    <xf numFmtId="0" fontId="5" fillId="0" borderId="5" xfId="0" applyFont="1" applyBorder="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0" fontId="5" fillId="0" borderId="0" xfId="0" applyFont="1" applyFill="1" applyAlignment="1">
      <alignment wrapText="1"/>
    </xf>
    <xf numFmtId="0" fontId="3" fillId="0" borderId="0" xfId="0" applyFont="1" applyFill="1" applyBorder="1" applyAlignment="1">
      <alignment vertical="center"/>
    </xf>
    <xf numFmtId="0" fontId="3" fillId="9" borderId="1" xfId="0" applyFont="1" applyFill="1" applyBorder="1" applyAlignment="1">
      <alignment vertical="center" wrapText="1"/>
    </xf>
    <xf numFmtId="4" fontId="5" fillId="9"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0" fontId="3" fillId="9" borderId="5" xfId="0" applyFont="1" applyFill="1" applyBorder="1" applyAlignment="1">
      <alignment vertical="center" wrapText="1"/>
    </xf>
    <xf numFmtId="4" fontId="5" fillId="9" borderId="5" xfId="0" applyNumberFormat="1"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3" fillId="9" borderId="19" xfId="0" applyFont="1" applyFill="1" applyBorder="1" applyAlignment="1">
      <alignment vertical="center" wrapText="1"/>
    </xf>
    <xf numFmtId="0" fontId="3" fillId="9" borderId="17" xfId="0" applyFont="1" applyFill="1" applyBorder="1" applyAlignment="1">
      <alignment vertical="center" wrapText="1"/>
    </xf>
    <xf numFmtId="0" fontId="11" fillId="0" borderId="1" xfId="0" applyFont="1" applyBorder="1" applyAlignment="1">
      <alignment horizontal="justify" wrapText="1"/>
    </xf>
    <xf numFmtId="4" fontId="4" fillId="9" borderId="15" xfId="0" applyNumberFormat="1" applyFont="1" applyFill="1" applyBorder="1" applyAlignment="1">
      <alignment horizontal="center"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xf numFmtId="0" fontId="0" fillId="0" borderId="0" xfId="0" applyAlignment="1">
      <alignment horizontal="center"/>
    </xf>
    <xf numFmtId="0" fontId="9" fillId="0" borderId="0" xfId="0" applyFont="1" applyFill="1" applyBorder="1" applyAlignment="1">
      <alignment horizontal="left" vertical="center" wrapText="1"/>
    </xf>
    <xf numFmtId="4" fontId="9" fillId="0" borderId="0" xfId="0" applyNumberFormat="1" applyFont="1" applyFill="1" applyBorder="1" applyAlignment="1">
      <alignment horizontal="center" vertical="center" wrapText="1"/>
    </xf>
    <xf numFmtId="0" fontId="5" fillId="0" borderId="0" xfId="0" applyFont="1" applyFill="1" applyBorder="1" applyAlignment="1">
      <alignment horizontal="center" wrapText="1"/>
    </xf>
    <xf numFmtId="0" fontId="5" fillId="9" borderId="6" xfId="0" applyFont="1" applyFill="1" applyBorder="1" applyAlignment="1">
      <alignment horizontal="justify" wrapText="1"/>
    </xf>
    <xf numFmtId="0" fontId="13" fillId="0" borderId="0" xfId="0" applyFont="1" applyAlignment="1">
      <alignment horizontal="left"/>
    </xf>
    <xf numFmtId="0" fontId="3" fillId="4" borderId="17" xfId="0" applyFont="1" applyFill="1" applyBorder="1" applyAlignment="1">
      <alignment horizontal="left" vertical="center" wrapText="1"/>
    </xf>
    <xf numFmtId="0" fontId="3" fillId="7" borderId="17" xfId="0" applyFont="1" applyFill="1" applyBorder="1" applyAlignment="1">
      <alignment horizontal="left" vertical="center" wrapText="1"/>
    </xf>
    <xf numFmtId="3" fontId="9" fillId="12" borderId="14" xfId="0" applyNumberFormat="1" applyFont="1" applyFill="1" applyBorder="1" applyAlignment="1" applyProtection="1">
      <alignment horizontal="left" vertical="center" wrapText="1"/>
      <protection locked="0"/>
    </xf>
    <xf numFmtId="0" fontId="18" fillId="11" borderId="5" xfId="0" applyFont="1" applyFill="1" applyBorder="1" applyAlignment="1">
      <alignment horizontal="left" vertical="center"/>
    </xf>
    <xf numFmtId="0" fontId="18" fillId="11" borderId="30" xfId="0" applyFont="1" applyFill="1" applyBorder="1" applyAlignment="1">
      <alignment horizontal="left" vertical="center"/>
    </xf>
    <xf numFmtId="0" fontId="18" fillId="11" borderId="1" xfId="0" applyFont="1" applyFill="1" applyBorder="1" applyAlignment="1"/>
    <xf numFmtId="0" fontId="23" fillId="4" borderId="17"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2" fillId="0" borderId="0" xfId="0" applyFont="1" applyAlignment="1">
      <alignment horizontal="right"/>
    </xf>
    <xf numFmtId="0" fontId="0" fillId="0" borderId="1" xfId="0" applyBorder="1" applyAlignment="1">
      <alignment horizontal="center"/>
    </xf>
    <xf numFmtId="3" fontId="0" fillId="0" borderId="0" xfId="0" applyNumberFormat="1"/>
    <xf numFmtId="3" fontId="4" fillId="0" borderId="24" xfId="0" applyNumberFormat="1" applyFont="1" applyFill="1" applyBorder="1" applyAlignment="1" applyProtection="1">
      <alignment horizontal="center" wrapText="1"/>
      <protection locked="0"/>
    </xf>
    <xf numFmtId="0" fontId="0" fillId="0" borderId="0" xfId="0" applyBorder="1" applyAlignment="1"/>
    <xf numFmtId="0" fontId="11" fillId="9" borderId="15" xfId="0" applyFont="1" applyFill="1" applyBorder="1" applyAlignment="1">
      <alignment horizontal="justify" wrapText="1"/>
    </xf>
    <xf numFmtId="0" fontId="5" fillId="9" borderId="15" xfId="0" applyFont="1" applyFill="1" applyBorder="1" applyAlignment="1">
      <alignment horizontal="center" wrapText="1"/>
    </xf>
    <xf numFmtId="4" fontId="32" fillId="8" borderId="10" xfId="0" applyNumberFormat="1" applyFont="1" applyFill="1" applyBorder="1" applyAlignment="1">
      <alignment horizontal="center" vertical="center" wrapText="1"/>
    </xf>
    <xf numFmtId="0" fontId="5" fillId="9" borderId="15" xfId="0" applyFont="1" applyFill="1" applyBorder="1" applyAlignment="1">
      <alignment horizontal="left" vertical="center" wrapText="1"/>
    </xf>
    <xf numFmtId="4" fontId="5" fillId="0" borderId="15" xfId="0" applyNumberFormat="1" applyFont="1" applyBorder="1" applyAlignment="1">
      <alignment horizontal="center" vertical="center" wrapText="1"/>
    </xf>
    <xf numFmtId="0" fontId="11" fillId="0" borderId="15" xfId="0" applyFont="1" applyBorder="1" applyAlignment="1">
      <alignment horizontal="justify" wrapText="1"/>
    </xf>
    <xf numFmtId="0" fontId="2" fillId="0" borderId="0" xfId="0" applyFont="1" applyAlignment="1">
      <alignment horizontal="right"/>
    </xf>
    <xf numFmtId="0" fontId="0" fillId="9" borderId="16" xfId="0" applyFill="1" applyBorder="1" applyAlignment="1">
      <alignment horizontal="center" vertical="center"/>
    </xf>
    <xf numFmtId="0" fontId="0" fillId="9" borderId="22" xfId="0" applyFill="1" applyBorder="1" applyAlignment="1">
      <alignment horizontal="center" vertical="center"/>
    </xf>
    <xf numFmtId="0" fontId="0" fillId="0" borderId="18" xfId="0" applyBorder="1" applyAlignment="1">
      <alignment horizontal="center" vertical="center" wrapText="1"/>
    </xf>
    <xf numFmtId="0" fontId="0" fillId="0" borderId="0" xfId="0" applyFill="1"/>
    <xf numFmtId="0" fontId="3" fillId="0" borderId="0" xfId="0" applyFont="1" applyAlignment="1"/>
    <xf numFmtId="4" fontId="5" fillId="2" borderId="1" xfId="0" applyNumberFormat="1" applyFont="1" applyFill="1" applyBorder="1" applyAlignment="1">
      <alignment horizontal="center" vertical="center" wrapText="1"/>
    </xf>
    <xf numFmtId="4" fontId="5" fillId="2" borderId="15" xfId="0" applyNumberFormat="1" applyFont="1" applyFill="1" applyBorder="1" applyAlignment="1">
      <alignment horizontal="center" vertical="center" wrapText="1"/>
    </xf>
    <xf numFmtId="4" fontId="4" fillId="9" borderId="6" xfId="0" applyNumberFormat="1" applyFont="1" applyFill="1" applyBorder="1" applyAlignment="1">
      <alignment horizontal="center" vertical="center" wrapText="1"/>
    </xf>
    <xf numFmtId="4" fontId="9" fillId="3" borderId="29" xfId="0" applyNumberFormat="1" applyFont="1" applyFill="1" applyBorder="1" applyAlignment="1">
      <alignment horizontal="center" vertical="center" wrapText="1"/>
    </xf>
    <xf numFmtId="4" fontId="9" fillId="3" borderId="10"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19" fillId="5" borderId="18" xfId="0" applyFont="1" applyFill="1" applyBorder="1" applyAlignment="1">
      <alignment horizontal="center" vertical="center" wrapText="1"/>
    </xf>
    <xf numFmtId="3" fontId="5" fillId="4" borderId="17" xfId="0" applyNumberFormat="1" applyFont="1" applyFill="1" applyBorder="1" applyAlignment="1" applyProtection="1">
      <alignment horizontal="left" vertical="center"/>
      <protection locked="0"/>
    </xf>
    <xf numFmtId="3" fontId="5" fillId="3" borderId="17" xfId="0" applyNumberFormat="1" applyFont="1" applyFill="1" applyBorder="1" applyAlignment="1" applyProtection="1">
      <alignment horizontal="left" vertical="center" wrapText="1"/>
      <protection locked="0"/>
    </xf>
    <xf numFmtId="0" fontId="15" fillId="10" borderId="17" xfId="0" applyFont="1" applyFill="1" applyBorder="1" applyAlignment="1">
      <alignment horizontal="center" vertical="center" wrapText="1"/>
    </xf>
    <xf numFmtId="0" fontId="0" fillId="0" borderId="1" xfId="0" applyBorder="1" applyAlignment="1">
      <alignment vertical="center"/>
    </xf>
    <xf numFmtId="0" fontId="12" fillId="0" borderId="17" xfId="0" applyFont="1" applyFill="1" applyBorder="1" applyAlignment="1">
      <alignment vertical="center" wrapText="1"/>
    </xf>
    <xf numFmtId="0" fontId="5" fillId="0" borderId="1" xfId="0" applyFont="1" applyBorder="1" applyAlignment="1">
      <alignment horizontal="justify"/>
    </xf>
    <xf numFmtId="0" fontId="0" fillId="0" borderId="1" xfId="0" applyBorder="1" applyAlignment="1">
      <alignment horizontal="center" vertical="center"/>
    </xf>
    <xf numFmtId="0" fontId="0" fillId="0" borderId="1" xfId="0" applyBorder="1" applyAlignment="1">
      <alignment horizontal="center" vertical="center"/>
    </xf>
    <xf numFmtId="0" fontId="5" fillId="9" borderId="17" xfId="0" applyFont="1" applyFill="1" applyBorder="1" applyAlignment="1">
      <alignment horizontal="justify" vertical="center" wrapText="1"/>
    </xf>
    <xf numFmtId="0" fontId="5" fillId="9" borderId="14" xfId="0" applyFont="1" applyFill="1" applyBorder="1" applyAlignment="1">
      <alignment horizontal="justify" vertical="center" wrapText="1"/>
    </xf>
    <xf numFmtId="0" fontId="5" fillId="9" borderId="15"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justify" vertical="center" wrapText="1"/>
    </xf>
    <xf numFmtId="3" fontId="5" fillId="3" borderId="21" xfId="0" applyNumberFormat="1" applyFont="1" applyFill="1" applyBorder="1" applyAlignment="1" applyProtection="1">
      <alignment horizontal="left" vertical="center" wrapText="1"/>
      <protection locked="0"/>
    </xf>
    <xf numFmtId="0" fontId="12" fillId="0" borderId="0" xfId="0" applyFont="1" applyAlignment="1">
      <alignment horizontal="right"/>
    </xf>
    <xf numFmtId="4" fontId="5" fillId="14" borderId="1" xfId="0" applyNumberFormat="1" applyFont="1" applyFill="1" applyBorder="1" applyAlignment="1" applyProtection="1">
      <alignment horizontal="center" vertical="center" wrapText="1"/>
      <protection locked="0"/>
    </xf>
    <xf numFmtId="0" fontId="36" fillId="0" borderId="0" xfId="0" applyFont="1" applyAlignment="1">
      <alignment vertical="center"/>
    </xf>
    <xf numFmtId="0" fontId="13" fillId="0" borderId="0" xfId="0" applyFont="1" applyAlignment="1" applyProtection="1"/>
    <xf numFmtId="0" fontId="1" fillId="0" borderId="0" xfId="0" applyFont="1" applyAlignment="1" applyProtection="1">
      <alignment horizontal="left" wrapText="1"/>
    </xf>
    <xf numFmtId="0" fontId="3" fillId="0" borderId="0" xfId="0" applyFont="1" applyAlignment="1" applyProtection="1">
      <alignment horizontal="left" wrapText="1"/>
    </xf>
    <xf numFmtId="9" fontId="3" fillId="0" borderId="0" xfId="0" applyNumberFormat="1" applyFont="1" applyAlignment="1">
      <alignment horizontal="center" vertical="center"/>
    </xf>
    <xf numFmtId="0" fontId="18" fillId="11" borderId="0" xfId="0" applyFont="1" applyFill="1" applyBorder="1" applyAlignment="1"/>
    <xf numFmtId="0" fontId="2" fillId="0" borderId="0" xfId="0" applyFont="1" applyBorder="1" applyAlignment="1">
      <alignment horizontal="left"/>
    </xf>
    <xf numFmtId="10" fontId="49" fillId="0" borderId="1" xfId="0" applyNumberFormat="1" applyFont="1" applyBorder="1" applyAlignment="1">
      <alignment horizontal="left"/>
    </xf>
    <xf numFmtId="49" fontId="5" fillId="0" borderId="1" xfId="0" applyNumberFormat="1" applyFont="1" applyFill="1" applyBorder="1" applyAlignment="1">
      <alignment horizontal="justify" wrapText="1"/>
    </xf>
    <xf numFmtId="49" fontId="5" fillId="0" borderId="1" xfId="0" applyNumberFormat="1" applyFont="1" applyFill="1" applyBorder="1" applyAlignment="1">
      <alignment horizontal="left" wrapText="1"/>
    </xf>
    <xf numFmtId="49" fontId="3" fillId="0" borderId="1" xfId="0" applyNumberFormat="1" applyFont="1" applyBorder="1" applyAlignment="1">
      <alignment horizontal="left" wrapText="1"/>
    </xf>
    <xf numFmtId="0" fontId="6" fillId="4" borderId="23" xfId="0" applyFont="1" applyFill="1" applyBorder="1" applyAlignment="1">
      <alignment horizontal="left" vertical="center"/>
    </xf>
    <xf numFmtId="0" fontId="6" fillId="4" borderId="24" xfId="0" applyFont="1" applyFill="1" applyBorder="1" applyAlignment="1">
      <alignment horizontal="left" vertical="center"/>
    </xf>
    <xf numFmtId="0" fontId="6" fillId="4" borderId="32" xfId="0" applyFont="1" applyFill="1" applyBorder="1" applyAlignment="1">
      <alignment horizontal="left" vertical="center"/>
    </xf>
    <xf numFmtId="49" fontId="3" fillId="0" borderId="1" xfId="0" applyNumberFormat="1" applyFont="1" applyFill="1" applyBorder="1" applyAlignment="1">
      <alignment horizontal="left" wrapText="1"/>
    </xf>
    <xf numFmtId="0" fontId="15" fillId="10" borderId="2" xfId="0" applyFont="1" applyFill="1" applyBorder="1" applyAlignment="1">
      <alignment horizontal="center" vertical="center" wrapText="1"/>
    </xf>
    <xf numFmtId="0" fontId="15" fillId="10" borderId="8" xfId="0" applyFont="1" applyFill="1" applyBorder="1" applyAlignment="1">
      <alignment horizontal="center" vertical="center" wrapText="1"/>
    </xf>
    <xf numFmtId="4" fontId="5" fillId="14" borderId="2" xfId="0" applyNumberFormat="1" applyFont="1" applyFill="1" applyBorder="1" applyAlignment="1" applyProtection="1">
      <alignment horizontal="center" vertical="center" wrapText="1"/>
      <protection locked="0"/>
    </xf>
    <xf numFmtId="4" fontId="5" fillId="14" borderId="8" xfId="0" applyNumberFormat="1" applyFont="1" applyFill="1" applyBorder="1" applyAlignment="1" applyProtection="1">
      <alignment horizontal="center" vertical="center" wrapText="1"/>
      <protection locked="0"/>
    </xf>
    <xf numFmtId="0" fontId="3" fillId="0" borderId="9" xfId="0" applyFont="1" applyFill="1" applyBorder="1" applyAlignment="1">
      <alignment horizontal="left" wrapText="1"/>
    </xf>
    <xf numFmtId="0" fontId="34" fillId="0" borderId="0" xfId="0" applyFont="1" applyAlignment="1">
      <alignment horizontal="right"/>
    </xf>
    <xf numFmtId="0" fontId="2" fillId="0" borderId="1" xfId="0" applyFont="1" applyBorder="1" applyAlignment="1">
      <alignment horizontal="left"/>
    </xf>
    <xf numFmtId="49" fontId="3" fillId="0" borderId="2"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8" xfId="0" applyNumberFormat="1" applyFont="1" applyBorder="1" applyAlignment="1">
      <alignment horizontal="left" wrapText="1"/>
    </xf>
    <xf numFmtId="0" fontId="13" fillId="0" borderId="0" xfId="0" applyFont="1" applyAlignment="1">
      <alignment horizontal="left"/>
    </xf>
    <xf numFmtId="0" fontId="48" fillId="4" borderId="23" xfId="0" applyFont="1" applyFill="1" applyBorder="1" applyAlignment="1">
      <alignment horizontal="left" vertical="center"/>
    </xf>
    <xf numFmtId="0" fontId="48" fillId="4" borderId="24" xfId="0" applyFont="1" applyFill="1" applyBorder="1" applyAlignment="1">
      <alignment horizontal="left" vertical="center"/>
    </xf>
    <xf numFmtId="0" fontId="48" fillId="4" borderId="32" xfId="0" applyFont="1" applyFill="1" applyBorder="1" applyAlignment="1">
      <alignment horizontal="left" vertical="center"/>
    </xf>
    <xf numFmtId="0" fontId="8" fillId="9" borderId="14" xfId="0" applyFont="1" applyFill="1" applyBorder="1" applyAlignment="1">
      <alignment horizontal="left" wrapText="1"/>
    </xf>
    <xf numFmtId="0" fontId="8" fillId="9" borderId="15" xfId="0" applyFont="1" applyFill="1" applyBorder="1" applyAlignment="1">
      <alignment horizontal="left" wrapText="1"/>
    </xf>
    <xf numFmtId="0" fontId="8" fillId="9" borderId="21" xfId="0" applyFont="1" applyFill="1" applyBorder="1" applyAlignment="1">
      <alignment horizontal="left" wrapText="1"/>
    </xf>
    <xf numFmtId="0" fontId="8" fillId="9" borderId="6" xfId="0" applyFont="1" applyFill="1" applyBorder="1" applyAlignment="1">
      <alignment horizontal="left" wrapText="1"/>
    </xf>
    <xf numFmtId="0" fontId="9" fillId="3" borderId="31" xfId="0" applyFont="1" applyFill="1" applyBorder="1" applyAlignment="1">
      <alignment horizontal="left" vertical="center" wrapText="1"/>
    </xf>
    <xf numFmtId="0" fontId="9" fillId="3" borderId="0" xfId="0" applyFont="1" applyFill="1" applyBorder="1" applyAlignment="1">
      <alignment horizontal="left" vertical="center" wrapText="1"/>
    </xf>
    <xf numFmtId="0" fontId="32" fillId="8" borderId="3" xfId="0" applyFont="1" applyFill="1" applyBorder="1" applyAlignment="1">
      <alignment horizontal="left" wrapText="1"/>
    </xf>
    <xf numFmtId="0" fontId="32" fillId="8" borderId="4" xfId="0" applyFont="1" applyFill="1" applyBorder="1" applyAlignment="1">
      <alignment horizontal="left" wrapText="1"/>
    </xf>
    <xf numFmtId="0" fontId="1" fillId="0" borderId="0" xfId="0" applyFont="1" applyAlignment="1">
      <alignment horizontal="left" wrapText="1"/>
    </xf>
    <xf numFmtId="0" fontId="3" fillId="0" borderId="0" xfId="0" applyFont="1" applyAlignment="1">
      <alignment horizontal="left"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50" fillId="4" borderId="11" xfId="0" applyFont="1" applyFill="1" applyBorder="1" applyAlignment="1">
      <alignment horizontal="left" vertical="center"/>
    </xf>
    <xf numFmtId="0" fontId="50" fillId="4" borderId="12" xfId="0" applyFont="1" applyFill="1" applyBorder="1" applyAlignment="1">
      <alignment horizontal="left" vertical="center"/>
    </xf>
    <xf numFmtId="0" fontId="50" fillId="4" borderId="13" xfId="0" applyFont="1" applyFill="1" applyBorder="1" applyAlignment="1">
      <alignment horizontal="left" vertical="center"/>
    </xf>
    <xf numFmtId="0" fontId="48" fillId="4" borderId="11" xfId="0" applyFont="1" applyFill="1" applyBorder="1" applyAlignment="1">
      <alignment horizontal="left" vertical="center"/>
    </xf>
    <xf numFmtId="0" fontId="48" fillId="4" borderId="12" xfId="0" applyFont="1" applyFill="1" applyBorder="1" applyAlignment="1">
      <alignment horizontal="left" vertical="center"/>
    </xf>
    <xf numFmtId="0" fontId="48" fillId="4" borderId="13" xfId="0" applyFont="1" applyFill="1" applyBorder="1" applyAlignment="1">
      <alignment horizontal="left" vertical="center"/>
    </xf>
    <xf numFmtId="49" fontId="3" fillId="0" borderId="2" xfId="0" applyNumberFormat="1" applyFont="1" applyFill="1" applyBorder="1" applyAlignment="1">
      <alignment horizontal="left" wrapText="1"/>
    </xf>
    <xf numFmtId="49" fontId="3" fillId="0" borderId="7" xfId="0" applyNumberFormat="1" applyFont="1" applyFill="1" applyBorder="1" applyAlignment="1">
      <alignment horizontal="left" wrapText="1"/>
    </xf>
    <xf numFmtId="49" fontId="3" fillId="0" borderId="8" xfId="0" applyNumberFormat="1" applyFont="1" applyFill="1" applyBorder="1" applyAlignment="1">
      <alignment horizontal="left" wrapText="1"/>
    </xf>
    <xf numFmtId="4" fontId="9" fillId="3" borderId="37" xfId="0" applyNumberFormat="1" applyFont="1" applyFill="1" applyBorder="1" applyAlignment="1">
      <alignment horizontal="center" vertical="center" wrapText="1"/>
    </xf>
    <xf numFmtId="4" fontId="9" fillId="3" borderId="38" xfId="0" applyNumberFormat="1" applyFont="1" applyFill="1" applyBorder="1" applyAlignment="1">
      <alignment horizontal="center" vertical="center" wrapText="1"/>
    </xf>
    <xf numFmtId="0" fontId="3" fillId="0" borderId="43" xfId="0" applyFont="1" applyBorder="1" applyAlignment="1">
      <alignment horizontal="center"/>
    </xf>
    <xf numFmtId="0" fontId="0" fillId="0" borderId="0" xfId="0" applyBorder="1" applyAlignment="1">
      <alignment horizontal="center"/>
    </xf>
    <xf numFmtId="0" fontId="12" fillId="13" borderId="1"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4" fillId="0" borderId="45" xfId="0" applyFont="1" applyBorder="1" applyAlignment="1">
      <alignment horizontal="left" vertical="top"/>
    </xf>
    <xf numFmtId="0" fontId="4" fillId="0" borderId="46" xfId="0" applyFont="1" applyBorder="1" applyAlignment="1">
      <alignment horizontal="left" vertical="top"/>
    </xf>
    <xf numFmtId="0" fontId="4" fillId="0" borderId="47" xfId="0" applyFont="1" applyBorder="1" applyAlignment="1">
      <alignment horizontal="left" vertical="top"/>
    </xf>
    <xf numFmtId="0" fontId="14" fillId="13" borderId="1" xfId="0" applyFont="1" applyFill="1" applyBorder="1" applyAlignment="1">
      <alignment horizontal="center" vertical="center" wrapText="1"/>
    </xf>
    <xf numFmtId="0" fontId="14" fillId="13" borderId="18" xfId="0" applyFont="1" applyFill="1" applyBorder="1" applyAlignment="1">
      <alignment horizontal="center" vertical="center" wrapText="1"/>
    </xf>
    <xf numFmtId="4" fontId="3" fillId="13" borderId="1"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2" xfId="0" applyFont="1" applyFill="1" applyBorder="1" applyAlignment="1">
      <alignment horizontal="center" vertical="center" wrapText="1"/>
    </xf>
    <xf numFmtId="4" fontId="11" fillId="12" borderId="34" xfId="0" applyNumberFormat="1" applyFont="1" applyFill="1" applyBorder="1" applyAlignment="1" applyProtection="1">
      <alignment horizontal="center" vertical="center"/>
      <protection locked="0"/>
    </xf>
    <xf numFmtId="4" fontId="11" fillId="12" borderId="4" xfId="0" applyNumberFormat="1" applyFont="1" applyFill="1" applyBorder="1" applyAlignment="1" applyProtection="1">
      <alignment horizontal="center" vertical="center"/>
      <protection locked="0"/>
    </xf>
    <xf numFmtId="4" fontId="11" fillId="12" borderId="29" xfId="0" applyNumberFormat="1" applyFont="1" applyFill="1" applyBorder="1" applyAlignment="1" applyProtection="1">
      <alignment horizontal="center" vertical="center"/>
      <protection locked="0"/>
    </xf>
    <xf numFmtId="3" fontId="17" fillId="0" borderId="3" xfId="0" applyNumberFormat="1" applyFont="1" applyFill="1" applyBorder="1" applyAlignment="1" applyProtection="1">
      <alignment horizontal="center" wrapText="1"/>
      <protection locked="0"/>
    </xf>
    <xf numFmtId="3" fontId="17" fillId="0" borderId="4" xfId="0" applyNumberFormat="1" applyFont="1" applyFill="1" applyBorder="1" applyAlignment="1" applyProtection="1">
      <alignment horizontal="center" wrapText="1"/>
      <protection locked="0"/>
    </xf>
    <xf numFmtId="3" fontId="17" fillId="0" borderId="29" xfId="0" applyNumberFormat="1" applyFont="1" applyFill="1" applyBorder="1" applyAlignment="1" applyProtection="1">
      <alignment horizontal="center" wrapText="1"/>
      <protection locked="0"/>
    </xf>
    <xf numFmtId="0" fontId="13" fillId="0" borderId="25" xfId="0" applyFont="1" applyBorder="1" applyAlignment="1">
      <alignment horizontal="justify" vertical="top" wrapText="1"/>
    </xf>
    <xf numFmtId="0" fontId="13" fillId="0" borderId="26" xfId="0" applyFont="1" applyBorder="1" applyAlignment="1">
      <alignment horizontal="justify" vertical="top" wrapText="1"/>
    </xf>
    <xf numFmtId="0" fontId="13" fillId="0" borderId="27" xfId="0" applyFont="1" applyBorder="1" applyAlignment="1">
      <alignment horizontal="justify" vertical="top" wrapText="1"/>
    </xf>
    <xf numFmtId="0" fontId="25" fillId="0" borderId="0" xfId="0" applyFont="1" applyAlignment="1">
      <alignment horizontal="left" vertical="center" wrapText="1"/>
    </xf>
    <xf numFmtId="0" fontId="21" fillId="6" borderId="35" xfId="0" applyFont="1" applyFill="1" applyBorder="1" applyAlignment="1">
      <alignment horizontal="left" vertical="center" wrapText="1"/>
    </xf>
    <xf numFmtId="0" fontId="21" fillId="6" borderId="19" xfId="0" applyFont="1" applyFill="1" applyBorder="1" applyAlignment="1">
      <alignment horizontal="left" vertical="center" wrapText="1"/>
    </xf>
    <xf numFmtId="0" fontId="21" fillId="6" borderId="33" xfId="0" applyFont="1" applyFill="1" applyBorder="1" applyAlignment="1">
      <alignment horizontal="center" vertical="center" wrapText="1"/>
    </xf>
    <xf numFmtId="0" fontId="21" fillId="6" borderId="2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1" fillId="6" borderId="39"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21" fillId="6" borderId="40" xfId="0" applyFont="1" applyFill="1" applyBorder="1" applyAlignment="1">
      <alignment horizontal="center" vertical="center" wrapText="1"/>
    </xf>
    <xf numFmtId="0" fontId="21" fillId="6" borderId="41"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42" xfId="0" applyFont="1" applyFill="1" applyBorder="1" applyAlignment="1">
      <alignment horizontal="center" vertical="center" wrapText="1"/>
    </xf>
    <xf numFmtId="0" fontId="20" fillId="5" borderId="2"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17" fillId="0" borderId="0" xfId="0" applyFont="1" applyFill="1" applyAlignment="1">
      <alignment horizontal="justify" vertical="justify" wrapText="1"/>
    </xf>
    <xf numFmtId="0" fontId="17" fillId="0" borderId="9" xfId="0" applyFont="1" applyFill="1" applyBorder="1" applyAlignment="1">
      <alignment horizontal="center" vertical="justify" wrapText="1"/>
    </xf>
    <xf numFmtId="0"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0" fontId="17" fillId="0" borderId="0" xfId="0" applyFont="1" applyFill="1" applyAlignment="1">
      <alignment horizontal="left" vertical="justify"/>
    </xf>
    <xf numFmtId="0" fontId="30" fillId="11" borderId="25" xfId="0" applyFont="1" applyFill="1" applyBorder="1" applyAlignment="1">
      <alignment horizontal="left" vertical="center" wrapText="1"/>
    </xf>
    <xf numFmtId="0" fontId="30" fillId="11" borderId="26" xfId="0" applyFont="1" applyFill="1" applyBorder="1" applyAlignment="1">
      <alignment horizontal="left" vertical="center" wrapText="1"/>
    </xf>
    <xf numFmtId="0" fontId="30" fillId="11" borderId="27" xfId="0" applyFont="1" applyFill="1" applyBorder="1" applyAlignment="1">
      <alignment horizontal="left" vertical="center" wrapText="1"/>
    </xf>
    <xf numFmtId="0" fontId="12" fillId="13" borderId="2" xfId="0" applyFont="1" applyFill="1" applyBorder="1" applyAlignment="1">
      <alignment horizontal="center" vertical="center" wrapText="1"/>
    </xf>
    <xf numFmtId="0" fontId="12" fillId="13" borderId="7" xfId="0" applyFont="1" applyFill="1" applyBorder="1" applyAlignment="1">
      <alignment horizontal="center" vertical="center" wrapText="1"/>
    </xf>
    <xf numFmtId="0" fontId="12" fillId="13" borderId="44" xfId="0" applyFont="1" applyFill="1" applyBorder="1" applyAlignment="1">
      <alignment horizontal="center" vertical="center" wrapText="1"/>
    </xf>
    <xf numFmtId="0" fontId="13" fillId="0" borderId="48" xfId="0" applyFont="1" applyBorder="1" applyAlignment="1">
      <alignment horizontal="center" vertical="top" wrapText="1"/>
    </xf>
    <xf numFmtId="0" fontId="13" fillId="0" borderId="7" xfId="0" applyFont="1" applyBorder="1" applyAlignment="1">
      <alignment horizontal="center" vertical="top" wrapText="1"/>
    </xf>
    <xf numFmtId="0" fontId="13" fillId="0" borderId="44" xfId="0" applyFont="1" applyBorder="1" applyAlignment="1">
      <alignment horizontal="center" vertical="top" wrapText="1"/>
    </xf>
    <xf numFmtId="0" fontId="3" fillId="0" borderId="4" xfId="0" applyFont="1" applyBorder="1" applyAlignment="1">
      <alignment horizontal="center"/>
    </xf>
    <xf numFmtId="0" fontId="3" fillId="0" borderId="2"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1" xfId="0" applyFont="1" applyBorder="1" applyAlignment="1">
      <alignment horizontal="center" vertical="center"/>
    </xf>
    <xf numFmtId="0" fontId="42" fillId="11" borderId="3" xfId="0" applyFont="1" applyFill="1" applyBorder="1" applyAlignment="1">
      <alignment horizontal="left"/>
    </xf>
    <xf numFmtId="0" fontId="42" fillId="11" borderId="4" xfId="0" applyFont="1" applyFill="1" applyBorder="1" applyAlignment="1">
      <alignment horizontal="left"/>
    </xf>
    <xf numFmtId="0" fontId="42" fillId="11" borderId="29" xfId="0" applyFont="1" applyFill="1" applyBorder="1" applyAlignment="1">
      <alignment horizontal="left"/>
    </xf>
    <xf numFmtId="0" fontId="42" fillId="6" borderId="3"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3" fillId="15" borderId="5" xfId="0" applyFont="1" applyFill="1" applyBorder="1" applyAlignment="1">
      <alignment horizontal="center" vertical="center"/>
    </xf>
    <xf numFmtId="0" fontId="14" fillId="0" borderId="49" xfId="0" applyFont="1" applyBorder="1" applyAlignment="1">
      <alignment horizontal="left" vertical="center" wrapText="1"/>
    </xf>
    <xf numFmtId="0" fontId="14" fillId="0" borderId="26" xfId="0" applyFont="1" applyBorder="1" applyAlignment="1">
      <alignment horizontal="left" vertical="center" wrapText="1"/>
    </xf>
    <xf numFmtId="0" fontId="14" fillId="0" borderId="36" xfId="0" applyFont="1" applyBorder="1" applyAlignment="1">
      <alignment horizontal="left" vertical="center" wrapText="1"/>
    </xf>
    <xf numFmtId="0" fontId="42" fillId="6" borderId="3" xfId="0" applyFont="1" applyFill="1" applyBorder="1" applyAlignment="1">
      <alignment horizontal="left" vertical="center" wrapText="1"/>
    </xf>
    <xf numFmtId="0" fontId="42" fillId="6" borderId="4" xfId="0" applyFont="1" applyFill="1" applyBorder="1" applyAlignment="1">
      <alignment horizontal="left" vertical="center" wrapText="1"/>
    </xf>
    <xf numFmtId="0" fontId="42" fillId="6" borderId="29" xfId="0" applyFont="1" applyFill="1" applyBorder="1" applyAlignment="1">
      <alignment horizontal="left" vertical="center" wrapText="1"/>
    </xf>
    <xf numFmtId="0" fontId="14" fillId="0" borderId="49" xfId="0" applyFont="1" applyBorder="1" applyAlignment="1">
      <alignment horizontal="left" wrapText="1"/>
    </xf>
    <xf numFmtId="0" fontId="14" fillId="0" borderId="26" xfId="0" applyFont="1" applyBorder="1" applyAlignment="1">
      <alignment horizontal="left" wrapText="1"/>
    </xf>
    <xf numFmtId="0" fontId="14" fillId="0" borderId="36" xfId="0" applyFont="1" applyBorder="1" applyAlignment="1">
      <alignment horizontal="left" wrapText="1"/>
    </xf>
    <xf numFmtId="0" fontId="42" fillId="6" borderId="4" xfId="0" applyFont="1" applyFill="1" applyBorder="1" applyAlignment="1">
      <alignment horizontal="center" vertical="center" wrapText="1"/>
    </xf>
    <xf numFmtId="0" fontId="42" fillId="6" borderId="2" xfId="0" applyFont="1" applyFill="1" applyBorder="1" applyAlignment="1">
      <alignment horizontal="left" vertical="center" wrapText="1"/>
    </xf>
    <xf numFmtId="0" fontId="42" fillId="6" borderId="7" xfId="0" applyFont="1" applyFill="1" applyBorder="1" applyAlignment="1">
      <alignment horizontal="left" vertical="center" wrapText="1"/>
    </xf>
    <xf numFmtId="0" fontId="31" fillId="0" borderId="34" xfId="0" applyFont="1" applyBorder="1" applyAlignment="1">
      <alignment horizontal="left" vertical="center" wrapText="1"/>
    </xf>
    <xf numFmtId="0" fontId="31" fillId="0" borderId="4" xfId="0" applyFont="1" applyBorder="1" applyAlignment="1">
      <alignment horizontal="left" vertical="center" wrapText="1"/>
    </xf>
    <xf numFmtId="0" fontId="31" fillId="0" borderId="50" xfId="0" applyFont="1" applyBorder="1" applyAlignment="1">
      <alignment horizontal="left" vertical="center" wrapText="1"/>
    </xf>
    <xf numFmtId="165" fontId="31" fillId="13" borderId="34" xfId="0" applyNumberFormat="1" applyFont="1" applyFill="1" applyBorder="1" applyAlignment="1">
      <alignment horizontal="center" vertical="center" wrapText="1"/>
    </xf>
    <xf numFmtId="165" fontId="31" fillId="13" borderId="4" xfId="0" applyNumberFormat="1" applyFont="1" applyFill="1" applyBorder="1" applyAlignment="1">
      <alignment horizontal="center" vertical="center" wrapText="1"/>
    </xf>
    <xf numFmtId="165" fontId="31" fillId="13" borderId="50" xfId="0" applyNumberFormat="1" applyFont="1" applyFill="1" applyBorder="1" applyAlignment="1">
      <alignment horizontal="center" vertical="center" wrapText="1"/>
    </xf>
    <xf numFmtId="0" fontId="3" fillId="0" borderId="43" xfId="0" applyFont="1" applyFill="1" applyBorder="1" applyAlignment="1">
      <alignment wrapText="1"/>
    </xf>
    <xf numFmtId="0" fontId="13" fillId="0" borderId="0" xfId="0" applyFont="1" applyAlignment="1" applyProtection="1">
      <alignment horizontal="left"/>
    </xf>
    <xf numFmtId="0" fontId="18" fillId="11" borderId="2" xfId="0" applyFont="1" applyFill="1" applyBorder="1" applyAlignment="1" applyProtection="1">
      <alignment horizontal="left" vertical="center"/>
    </xf>
    <xf numFmtId="0" fontId="18" fillId="11" borderId="7" xfId="0" applyFont="1" applyFill="1" applyBorder="1" applyAlignment="1" applyProtection="1">
      <alignment horizontal="left" vertical="center"/>
    </xf>
    <xf numFmtId="0" fontId="18" fillId="11" borderId="8" xfId="0" applyFont="1" applyFill="1" applyBorder="1" applyAlignment="1" applyProtection="1">
      <alignment horizontal="left" vertical="center"/>
    </xf>
    <xf numFmtId="0" fontId="14" fillId="0" borderId="49" xfId="0" applyFont="1" applyBorder="1" applyAlignment="1">
      <alignment horizontal="center" wrapText="1"/>
    </xf>
    <xf numFmtId="0" fontId="14" fillId="0" borderId="26" xfId="0" applyFont="1" applyBorder="1" applyAlignment="1">
      <alignment horizontal="center" wrapText="1"/>
    </xf>
    <xf numFmtId="0" fontId="14" fillId="0" borderId="36" xfId="0" applyFont="1" applyBorder="1" applyAlignment="1">
      <alignment horizontal="center" wrapText="1"/>
    </xf>
    <xf numFmtId="0" fontId="14" fillId="0" borderId="2"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7" fillId="0" borderId="2"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3" fillId="0" borderId="51" xfId="0" applyFont="1" applyBorder="1" applyAlignment="1">
      <alignment horizontal="center" vertical="center"/>
    </xf>
    <xf numFmtId="0" fontId="3" fillId="0" borderId="43" xfId="0" applyFont="1" applyBorder="1" applyAlignment="1">
      <alignment horizontal="center" vertical="center"/>
    </xf>
    <xf numFmtId="0" fontId="1" fillId="0" borderId="2" xfId="0" applyFont="1" applyBorder="1" applyAlignment="1" applyProtection="1">
      <alignment horizontal="left" wrapText="1"/>
    </xf>
    <xf numFmtId="0" fontId="1" fillId="0" borderId="7" xfId="0" applyFont="1" applyBorder="1" applyAlignment="1" applyProtection="1">
      <alignment horizontal="left" wrapText="1"/>
    </xf>
    <xf numFmtId="0" fontId="1" fillId="0" borderId="8" xfId="0" applyFont="1" applyBorder="1" applyAlignment="1" applyProtection="1">
      <alignment horizontal="left" wrapText="1"/>
    </xf>
  </cellXfs>
  <cellStyles count="1">
    <cellStyle name="Normálne" xfId="0" builtinId="0"/>
  </cellStyles>
  <dxfs count="4">
    <dxf>
      <font>
        <b/>
        <i val="0"/>
        <strike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4</xdr:col>
      <xdr:colOff>390525</xdr:colOff>
      <xdr:row>3</xdr:row>
      <xdr:rowOff>0</xdr:rowOff>
    </xdr:to>
    <xdr:grpSp>
      <xdr:nvGrpSpPr>
        <xdr:cNvPr id="3" name="Skupina 2"/>
        <xdr:cNvGrpSpPr>
          <a:grpSpLocks/>
        </xdr:cNvGrpSpPr>
      </xdr:nvGrpSpPr>
      <xdr:grpSpPr bwMode="auto">
        <a:xfrm>
          <a:off x="3543300" y="533400"/>
          <a:ext cx="1571625" cy="0"/>
          <a:chOff x="0" y="0"/>
          <a:chExt cx="5643349" cy="375313"/>
        </a:xfrm>
      </xdr:grpSpPr>
      <xdr:pic>
        <xdr:nvPicPr>
          <xdr:cNvPr id="5" name="Obrázok 3" descr="logoOPKZPppt.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19"/>
            <a:ext cx="1801504" cy="34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Obrázok 4" descr="C:\Users\ruzickova\AppData\Local\Microsoft\Windows\Temporary Internet Files\Content.Word\EU-EFRR-HORIZ-COLOR.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7636" y="0"/>
            <a:ext cx="2204113" cy="37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Obrázok 5" descr="SZSRppt.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6275" y="13648"/>
            <a:ext cx="307074"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ok 6" descr="nove_logo_SIE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24233" y="13648"/>
            <a:ext cx="518615"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104775</xdr:colOff>
      <xdr:row>1</xdr:row>
      <xdr:rowOff>95251</xdr:rowOff>
    </xdr:from>
    <xdr:to>
      <xdr:col>7</xdr:col>
      <xdr:colOff>3476624</xdr:colOff>
      <xdr:row>4</xdr:row>
      <xdr:rowOff>95250</xdr:rowOff>
    </xdr:to>
    <xdr:grpSp>
      <xdr:nvGrpSpPr>
        <xdr:cNvPr id="9" name="Skupina 2"/>
        <xdr:cNvGrpSpPr>
          <a:grpSpLocks/>
        </xdr:cNvGrpSpPr>
      </xdr:nvGrpSpPr>
      <xdr:grpSpPr bwMode="auto">
        <a:xfrm>
          <a:off x="3648075" y="276226"/>
          <a:ext cx="7715249" cy="533399"/>
          <a:chOff x="0" y="0"/>
          <a:chExt cx="5643349" cy="375313"/>
        </a:xfrm>
      </xdr:grpSpPr>
      <xdr:pic>
        <xdr:nvPicPr>
          <xdr:cNvPr id="10" name="Obrázok 3" descr="logoOPKZPppt.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19"/>
            <a:ext cx="1801504" cy="34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Obrázok 4" descr="C:\Users\ruzickova\AppData\Local\Microsoft\Windows\Temporary Internet Files\Content.Word\EU-EFRR-HORIZ-COLOR.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7636" y="0"/>
            <a:ext cx="2204113" cy="37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Obrázok 5" descr="SZSRppt.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6275" y="13648"/>
            <a:ext cx="307074"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Obrázok 6" descr="nove_logo_SIE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24233" y="13648"/>
            <a:ext cx="518615"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1546411</xdr:colOff>
      <xdr:row>3</xdr:row>
      <xdr:rowOff>67236</xdr:rowOff>
    </xdr:from>
    <xdr:to>
      <xdr:col>4</xdr:col>
      <xdr:colOff>2773454</xdr:colOff>
      <xdr:row>6</xdr:row>
      <xdr:rowOff>38660</xdr:rowOff>
    </xdr:to>
    <xdr:grpSp>
      <xdr:nvGrpSpPr>
        <xdr:cNvPr id="4" name="Skupina 2"/>
        <xdr:cNvGrpSpPr>
          <a:grpSpLocks/>
        </xdr:cNvGrpSpPr>
      </xdr:nvGrpSpPr>
      <xdr:grpSpPr bwMode="auto">
        <a:xfrm>
          <a:off x="1546411" y="627530"/>
          <a:ext cx="7715249" cy="520512"/>
          <a:chOff x="0" y="0"/>
          <a:chExt cx="5643349" cy="375313"/>
        </a:xfrm>
      </xdr:grpSpPr>
      <xdr:pic>
        <xdr:nvPicPr>
          <xdr:cNvPr id="5" name="Obrázok 3" descr="logoOPKZPppt.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19"/>
            <a:ext cx="1801504" cy="34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Obrázok 4" descr="C:\Users\ruzickova\AppData\Local\Microsoft\Windows\Temporary Internet Files\Content.Word\EU-EFRR-HORIZ-COLOR.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7636" y="0"/>
            <a:ext cx="2204113" cy="37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Obrázok 5" descr="SZSRppt.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6275" y="13648"/>
            <a:ext cx="307074"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ok 6" descr="nove_logo_SIE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24233" y="13648"/>
            <a:ext cx="518615"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1615109</xdr:colOff>
      <xdr:row>2</xdr:row>
      <xdr:rowOff>49695</xdr:rowOff>
    </xdr:from>
    <xdr:to>
      <xdr:col>6</xdr:col>
      <xdr:colOff>153228</xdr:colOff>
      <xdr:row>5</xdr:row>
      <xdr:rowOff>45967</xdr:rowOff>
    </xdr:to>
    <xdr:grpSp>
      <xdr:nvGrpSpPr>
        <xdr:cNvPr id="4" name="Skupina 3"/>
        <xdr:cNvGrpSpPr>
          <a:grpSpLocks/>
        </xdr:cNvGrpSpPr>
      </xdr:nvGrpSpPr>
      <xdr:grpSpPr bwMode="auto">
        <a:xfrm>
          <a:off x="1615109" y="414130"/>
          <a:ext cx="7715249" cy="542924"/>
          <a:chOff x="0" y="0"/>
          <a:chExt cx="5643349" cy="375313"/>
        </a:xfrm>
      </xdr:grpSpPr>
      <xdr:pic>
        <xdr:nvPicPr>
          <xdr:cNvPr id="5" name="Obrázok 4" descr="logoOPKZPppt.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19"/>
            <a:ext cx="1801504" cy="34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Obrázok 5" descr="C:\Users\ruzickova\AppData\Local\Microsoft\Windows\Temporary Internet Files\Content.Word\EU-EFRR-HORIZ-COLOR.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7636" y="0"/>
            <a:ext cx="2204113" cy="37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Obrázok 6" descr="SZSRppt.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6275" y="13648"/>
            <a:ext cx="307074"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ok 7" descr="nove_logo_SIE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24233" y="13648"/>
            <a:ext cx="518615"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U81"/>
  <sheetViews>
    <sheetView view="pageBreakPreview" topLeftCell="A49" zoomScaleNormal="80" zoomScaleSheetLayoutView="100" workbookViewId="0">
      <selection activeCell="I45" sqref="I45"/>
    </sheetView>
  </sheetViews>
  <sheetFormatPr defaultRowHeight="15" x14ac:dyDescent="0.25"/>
  <cols>
    <col min="1" max="1" width="32.28515625" customWidth="1"/>
    <col min="2" max="2" width="20.85546875" customWidth="1"/>
    <col min="3" max="3" width="8.7109375" style="19" customWidth="1"/>
    <col min="4" max="4" width="9" style="11" customWidth="1"/>
    <col min="5" max="5" width="13.42578125" style="11" customWidth="1"/>
    <col min="6" max="6" width="16.5703125" style="11" customWidth="1"/>
    <col min="7" max="7" width="17.42578125" style="11" customWidth="1"/>
    <col min="8" max="8" width="70.28515625" customWidth="1"/>
    <col min="9" max="9" width="51" bestFit="1" customWidth="1"/>
    <col min="10" max="10" width="16" hidden="1" customWidth="1"/>
    <col min="11" max="11" width="255.7109375" hidden="1" customWidth="1"/>
    <col min="12" max="21" width="9.140625" hidden="1" customWidth="1"/>
    <col min="22" max="31" width="9.140625" customWidth="1"/>
  </cols>
  <sheetData>
    <row r="1" spans="1:11" ht="14.45" x14ac:dyDescent="0.3">
      <c r="C1" s="41"/>
    </row>
    <row r="2" spans="1:11" x14ac:dyDescent="0.25">
      <c r="A2" s="115" t="s">
        <v>34</v>
      </c>
      <c r="B2" s="115"/>
      <c r="C2" s="115"/>
      <c r="D2" s="115"/>
      <c r="E2" s="115"/>
      <c r="F2" s="115"/>
      <c r="G2" s="115"/>
      <c r="H2" s="115"/>
      <c r="I2" s="115"/>
    </row>
    <row r="3" spans="1:11" ht="12.75" customHeight="1" x14ac:dyDescent="0.3">
      <c r="A3" s="66"/>
      <c r="B3" s="66"/>
      <c r="C3" s="66"/>
      <c r="D3" s="66"/>
      <c r="E3" s="66"/>
      <c r="F3" s="66"/>
      <c r="G3" s="66"/>
      <c r="H3" s="66"/>
    </row>
    <row r="4" spans="1:11" ht="14.45" x14ac:dyDescent="0.3">
      <c r="C4" s="41"/>
    </row>
    <row r="5" spans="1:11" ht="14.45" x14ac:dyDescent="0.3">
      <c r="C5" s="41"/>
    </row>
    <row r="6" spans="1:11" ht="20.25" x14ac:dyDescent="0.3">
      <c r="A6" s="120" t="s">
        <v>2</v>
      </c>
      <c r="B6" s="120"/>
      <c r="C6" s="120"/>
      <c r="D6" s="120"/>
      <c r="E6" s="120"/>
      <c r="F6" s="120"/>
      <c r="G6" s="120"/>
      <c r="H6" s="120"/>
    </row>
    <row r="7" spans="1:11" ht="11.25" customHeight="1" x14ac:dyDescent="0.3">
      <c r="A7" s="46"/>
      <c r="B7" s="46"/>
      <c r="C7" s="46"/>
      <c r="D7" s="46"/>
      <c r="E7" s="46"/>
      <c r="F7" s="46"/>
      <c r="G7" s="46"/>
      <c r="H7" s="46"/>
      <c r="K7" s="14"/>
    </row>
    <row r="8" spans="1:11" x14ac:dyDescent="0.25">
      <c r="A8" s="52" t="s">
        <v>0</v>
      </c>
      <c r="B8" s="116"/>
      <c r="C8" s="116"/>
      <c r="D8" s="116"/>
      <c r="E8" s="116"/>
      <c r="F8" s="116"/>
      <c r="G8" s="116"/>
      <c r="H8" s="116"/>
      <c r="I8" s="116"/>
      <c r="K8" s="82" t="s">
        <v>44</v>
      </c>
    </row>
    <row r="9" spans="1:11" x14ac:dyDescent="0.25">
      <c r="A9" s="52" t="s">
        <v>1</v>
      </c>
      <c r="B9" s="116"/>
      <c r="C9" s="116"/>
      <c r="D9" s="116"/>
      <c r="E9" s="116"/>
      <c r="F9" s="116"/>
      <c r="G9" s="116"/>
      <c r="H9" s="116"/>
      <c r="I9" s="116"/>
      <c r="K9" s="14" t="s">
        <v>45</v>
      </c>
    </row>
    <row r="10" spans="1:11" x14ac:dyDescent="0.25">
      <c r="A10" s="100" t="s">
        <v>90</v>
      </c>
      <c r="B10" s="102">
        <v>0.05</v>
      </c>
      <c r="C10" s="101"/>
      <c r="D10" s="101"/>
      <c r="E10" s="101"/>
      <c r="F10" s="101"/>
      <c r="G10" s="101"/>
      <c r="H10" s="101"/>
      <c r="I10" s="101"/>
      <c r="K10" s="14" t="s">
        <v>46</v>
      </c>
    </row>
    <row r="11" spans="1:11" ht="15.75" thickBot="1" x14ac:dyDescent="0.3">
      <c r="A11" s="1"/>
      <c r="B11" s="1"/>
      <c r="C11" s="20"/>
      <c r="D11" s="6"/>
      <c r="E11" s="6"/>
      <c r="F11" s="6"/>
      <c r="G11" s="6"/>
      <c r="H11" s="1"/>
      <c r="K11" s="14" t="s">
        <v>42</v>
      </c>
    </row>
    <row r="12" spans="1:11" ht="19.5" thickBot="1" x14ac:dyDescent="0.3">
      <c r="A12" s="106" t="s">
        <v>101</v>
      </c>
      <c r="B12" s="107"/>
      <c r="C12" s="107"/>
      <c r="D12" s="107"/>
      <c r="E12" s="107"/>
      <c r="F12" s="107"/>
      <c r="G12" s="107"/>
      <c r="H12" s="107"/>
      <c r="I12" s="108"/>
      <c r="K12" s="14" t="s">
        <v>41</v>
      </c>
    </row>
    <row r="13" spans="1:11" x14ac:dyDescent="0.25">
      <c r="A13" s="121" t="s">
        <v>86</v>
      </c>
      <c r="B13" s="122"/>
      <c r="C13" s="122"/>
      <c r="D13" s="122"/>
      <c r="E13" s="122"/>
      <c r="F13" s="122"/>
      <c r="G13" s="122"/>
      <c r="H13" s="122"/>
      <c r="I13" s="123"/>
    </row>
    <row r="14" spans="1:11" ht="38.25" customHeight="1" x14ac:dyDescent="0.25">
      <c r="A14" s="81" t="s">
        <v>3</v>
      </c>
      <c r="B14" s="29" t="s">
        <v>6</v>
      </c>
      <c r="C14" s="29" t="s">
        <v>4</v>
      </c>
      <c r="D14" s="29" t="s">
        <v>5</v>
      </c>
      <c r="E14" s="29" t="s">
        <v>21</v>
      </c>
      <c r="F14" s="29" t="s">
        <v>16</v>
      </c>
      <c r="G14" s="29" t="s">
        <v>37</v>
      </c>
      <c r="H14" s="29" t="s">
        <v>24</v>
      </c>
      <c r="I14" s="32" t="s">
        <v>117</v>
      </c>
    </row>
    <row r="15" spans="1:11" x14ac:dyDescent="0.25">
      <c r="A15" s="33" t="s">
        <v>10</v>
      </c>
      <c r="B15" s="30" t="s">
        <v>12</v>
      </c>
      <c r="C15" s="22"/>
      <c r="D15" s="8">
        <v>1</v>
      </c>
      <c r="E15" s="7">
        <v>100</v>
      </c>
      <c r="F15" s="31">
        <f>D15*E15</f>
        <v>100</v>
      </c>
      <c r="G15" s="94">
        <f>(F15*20/100+F15)*(1-($B$10))</f>
        <v>114</v>
      </c>
      <c r="H15" s="35"/>
      <c r="I15" s="69"/>
    </row>
    <row r="16" spans="1:11" x14ac:dyDescent="0.25">
      <c r="A16" s="34" t="s">
        <v>11</v>
      </c>
      <c r="B16" s="30" t="s">
        <v>12</v>
      </c>
      <c r="C16" s="21"/>
      <c r="D16" s="8">
        <v>1</v>
      </c>
      <c r="E16" s="8">
        <v>100</v>
      </c>
      <c r="F16" s="28">
        <f>D16*E16</f>
        <v>100</v>
      </c>
      <c r="G16" s="94">
        <f t="shared" ref="G16:G21" si="0">(F16*20/100+F16)*(1-($B$10))</f>
        <v>114</v>
      </c>
      <c r="H16" s="35"/>
      <c r="I16" s="69" t="s">
        <v>109</v>
      </c>
    </row>
    <row r="17" spans="1:13" x14ac:dyDescent="0.25">
      <c r="A17" s="34" t="s">
        <v>8</v>
      </c>
      <c r="B17" s="30" t="s">
        <v>12</v>
      </c>
      <c r="C17" s="21"/>
      <c r="D17" s="8">
        <v>1</v>
      </c>
      <c r="E17" s="8">
        <v>100</v>
      </c>
      <c r="F17" s="28">
        <f t="shared" ref="F17:F21" si="1">D17*E17</f>
        <v>100</v>
      </c>
      <c r="G17" s="94">
        <f t="shared" si="0"/>
        <v>114</v>
      </c>
      <c r="H17" s="35"/>
      <c r="I17" s="69"/>
    </row>
    <row r="18" spans="1:13" ht="46.5" customHeight="1" x14ac:dyDescent="0.25">
      <c r="A18" s="34" t="s">
        <v>9</v>
      </c>
      <c r="B18" s="27" t="s">
        <v>13</v>
      </c>
      <c r="C18" s="21"/>
      <c r="D18" s="8">
        <v>1</v>
      </c>
      <c r="E18" s="8">
        <v>11</v>
      </c>
      <c r="F18" s="28">
        <f t="shared" si="1"/>
        <v>11</v>
      </c>
      <c r="G18" s="94">
        <f t="shared" si="0"/>
        <v>12.54</v>
      </c>
      <c r="H18" s="35"/>
      <c r="I18" s="69" t="s">
        <v>25</v>
      </c>
      <c r="K18" t="s">
        <v>93</v>
      </c>
      <c r="L18" s="15"/>
    </row>
    <row r="19" spans="1:13" x14ac:dyDescent="0.25">
      <c r="A19" s="83" t="s">
        <v>49</v>
      </c>
      <c r="B19" s="16"/>
      <c r="C19" s="21"/>
      <c r="D19" s="8">
        <v>1</v>
      </c>
      <c r="E19" s="8">
        <v>100</v>
      </c>
      <c r="F19" s="28">
        <f t="shared" si="1"/>
        <v>100</v>
      </c>
      <c r="G19" s="94">
        <f t="shared" si="0"/>
        <v>114</v>
      </c>
      <c r="H19" s="35"/>
      <c r="I19" s="69"/>
      <c r="J19" s="15"/>
      <c r="K19" t="s">
        <v>12</v>
      </c>
      <c r="L19" s="15"/>
      <c r="M19" s="15"/>
    </row>
    <row r="20" spans="1:13" x14ac:dyDescent="0.25">
      <c r="A20" s="83" t="s">
        <v>49</v>
      </c>
      <c r="B20" s="16"/>
      <c r="C20" s="56"/>
      <c r="D20" s="8">
        <v>1</v>
      </c>
      <c r="E20" s="8">
        <v>50</v>
      </c>
      <c r="F20" s="28">
        <f t="shared" si="1"/>
        <v>50</v>
      </c>
      <c r="G20" s="94">
        <f t="shared" si="0"/>
        <v>57</v>
      </c>
      <c r="H20" s="35"/>
      <c r="I20" s="69"/>
      <c r="J20" s="15"/>
      <c r="K20" s="15" t="s">
        <v>14</v>
      </c>
      <c r="L20" s="15"/>
      <c r="M20" s="15"/>
    </row>
    <row r="21" spans="1:13" x14ac:dyDescent="0.25">
      <c r="A21" s="83" t="s">
        <v>49</v>
      </c>
      <c r="B21" s="16"/>
      <c r="C21" s="21"/>
      <c r="D21" s="8">
        <v>0</v>
      </c>
      <c r="E21" s="8">
        <v>0</v>
      </c>
      <c r="F21" s="28">
        <f t="shared" si="1"/>
        <v>0</v>
      </c>
      <c r="G21" s="94">
        <f t="shared" si="0"/>
        <v>0</v>
      </c>
      <c r="H21" s="35"/>
      <c r="I21" s="69"/>
      <c r="J21" s="15"/>
      <c r="K21" s="15" t="s">
        <v>17</v>
      </c>
      <c r="L21" s="15"/>
      <c r="M21" s="15"/>
    </row>
    <row r="22" spans="1:13" ht="16.5" customHeight="1" thickBot="1" x14ac:dyDescent="0.3">
      <c r="A22" s="124" t="s">
        <v>19</v>
      </c>
      <c r="B22" s="125"/>
      <c r="C22" s="125"/>
      <c r="D22" s="125"/>
      <c r="E22" s="125"/>
      <c r="F22" s="36">
        <f>SUM(F15:F21)</f>
        <v>461</v>
      </c>
      <c r="G22" s="36">
        <f>SUM(G15:G21)</f>
        <v>525.54</v>
      </c>
      <c r="H22" s="61"/>
      <c r="I22" s="67"/>
      <c r="J22" s="15"/>
      <c r="K22" s="15" t="s">
        <v>13</v>
      </c>
      <c r="L22" s="15"/>
      <c r="M22" s="15"/>
    </row>
    <row r="23" spans="1:13" s="5" customFormat="1" x14ac:dyDescent="0.25">
      <c r="A23" s="139" t="s">
        <v>87</v>
      </c>
      <c r="B23" s="140"/>
      <c r="C23" s="140"/>
      <c r="D23" s="140"/>
      <c r="E23" s="140"/>
      <c r="F23" s="140"/>
      <c r="G23" s="140"/>
      <c r="H23" s="140"/>
      <c r="I23" s="141"/>
      <c r="J23" s="17"/>
      <c r="L23" s="17"/>
      <c r="M23" s="17"/>
    </row>
    <row r="24" spans="1:13" s="5" customFormat="1" ht="38.25" x14ac:dyDescent="0.25">
      <c r="A24" s="81" t="s">
        <v>3</v>
      </c>
      <c r="B24" s="29" t="s">
        <v>6</v>
      </c>
      <c r="C24" s="29" t="s">
        <v>4</v>
      </c>
      <c r="D24" s="29" t="s">
        <v>5</v>
      </c>
      <c r="E24" s="29" t="s">
        <v>15</v>
      </c>
      <c r="F24" s="29" t="s">
        <v>16</v>
      </c>
      <c r="G24" s="29" t="s">
        <v>37</v>
      </c>
      <c r="H24" s="29" t="s">
        <v>24</v>
      </c>
      <c r="I24" s="32" t="s">
        <v>125</v>
      </c>
      <c r="J24" s="17"/>
      <c r="L24" s="17"/>
      <c r="M24" s="17"/>
    </row>
    <row r="25" spans="1:13" x14ac:dyDescent="0.25">
      <c r="A25" s="34" t="s">
        <v>10</v>
      </c>
      <c r="B25" s="27" t="s">
        <v>12</v>
      </c>
      <c r="C25" s="90"/>
      <c r="D25" s="8">
        <v>1</v>
      </c>
      <c r="E25" s="8">
        <v>100</v>
      </c>
      <c r="F25" s="28">
        <f>D25*E25</f>
        <v>100</v>
      </c>
      <c r="G25" s="94">
        <f>(F25*20/100+F25)*(1-($B$10))</f>
        <v>114</v>
      </c>
      <c r="H25" s="35"/>
      <c r="I25" s="69"/>
      <c r="J25" s="15"/>
      <c r="L25" s="15"/>
      <c r="M25" s="15"/>
    </row>
    <row r="26" spans="1:13" x14ac:dyDescent="0.25">
      <c r="A26" s="34" t="s">
        <v>11</v>
      </c>
      <c r="B26" s="27" t="s">
        <v>12</v>
      </c>
      <c r="C26" s="90"/>
      <c r="D26" s="8">
        <v>1</v>
      </c>
      <c r="E26" s="8">
        <v>100</v>
      </c>
      <c r="F26" s="28">
        <f t="shared" ref="F26:F31" si="2">D26*E26</f>
        <v>100</v>
      </c>
      <c r="G26" s="94">
        <f t="shared" ref="G26:G31" si="3">(F26*20/100+F26)*(1-($B$10))</f>
        <v>114</v>
      </c>
      <c r="H26" s="35"/>
      <c r="I26" s="69" t="s">
        <v>109</v>
      </c>
      <c r="J26" s="15"/>
      <c r="L26" s="15"/>
      <c r="M26" s="15"/>
    </row>
    <row r="27" spans="1:13" x14ac:dyDescent="0.25">
      <c r="A27" s="34" t="s">
        <v>8</v>
      </c>
      <c r="B27" s="27" t="s">
        <v>12</v>
      </c>
      <c r="C27" s="90"/>
      <c r="D27" s="8">
        <v>1</v>
      </c>
      <c r="E27" s="8">
        <v>100</v>
      </c>
      <c r="F27" s="28">
        <f t="shared" si="2"/>
        <v>100</v>
      </c>
      <c r="G27" s="94">
        <f t="shared" si="3"/>
        <v>114</v>
      </c>
      <c r="H27" s="35"/>
      <c r="I27" s="69"/>
      <c r="J27" s="15"/>
      <c r="L27" s="15"/>
      <c r="M27" s="15"/>
    </row>
    <row r="28" spans="1:13" ht="42.75" customHeight="1" x14ac:dyDescent="0.25">
      <c r="A28" s="34" t="s">
        <v>9</v>
      </c>
      <c r="B28" s="27" t="s">
        <v>13</v>
      </c>
      <c r="C28" s="90"/>
      <c r="D28" s="8">
        <v>1</v>
      </c>
      <c r="E28" s="8">
        <v>100</v>
      </c>
      <c r="F28" s="28">
        <f t="shared" si="2"/>
        <v>100</v>
      </c>
      <c r="G28" s="94">
        <f t="shared" si="3"/>
        <v>114</v>
      </c>
      <c r="H28" s="35"/>
      <c r="I28" s="69" t="s">
        <v>25</v>
      </c>
      <c r="K28" s="14" t="s">
        <v>94</v>
      </c>
      <c r="L28" s="15"/>
      <c r="M28" s="15"/>
    </row>
    <row r="29" spans="1:13" x14ac:dyDescent="0.25">
      <c r="A29" s="83" t="s">
        <v>49</v>
      </c>
      <c r="B29" s="16"/>
      <c r="C29" s="90"/>
      <c r="D29" s="8">
        <v>0</v>
      </c>
      <c r="E29" s="8">
        <v>0</v>
      </c>
      <c r="F29" s="28">
        <f t="shared" si="2"/>
        <v>0</v>
      </c>
      <c r="G29" s="94">
        <f t="shared" si="3"/>
        <v>0</v>
      </c>
      <c r="H29" s="35"/>
      <c r="I29" s="69"/>
      <c r="J29" s="15"/>
      <c r="K29" s="14" t="s">
        <v>39</v>
      </c>
      <c r="L29" s="15"/>
      <c r="M29" s="15"/>
    </row>
    <row r="30" spans="1:13" x14ac:dyDescent="0.25">
      <c r="A30" s="83" t="s">
        <v>49</v>
      </c>
      <c r="B30" s="16"/>
      <c r="C30" s="85"/>
      <c r="D30" s="8">
        <v>0</v>
      </c>
      <c r="E30" s="8">
        <v>0</v>
      </c>
      <c r="F30" s="28">
        <f t="shared" si="2"/>
        <v>0</v>
      </c>
      <c r="G30" s="94">
        <f t="shared" si="3"/>
        <v>0</v>
      </c>
      <c r="H30" s="35"/>
      <c r="I30" s="69"/>
      <c r="J30" s="15"/>
      <c r="K30" s="14" t="s">
        <v>40</v>
      </c>
      <c r="L30" s="15"/>
      <c r="M30" s="15"/>
    </row>
    <row r="31" spans="1:13" x14ac:dyDescent="0.25">
      <c r="A31" s="83" t="s">
        <v>49</v>
      </c>
      <c r="B31" s="16"/>
      <c r="C31" s="90"/>
      <c r="D31" s="8">
        <v>0</v>
      </c>
      <c r="E31" s="8">
        <v>0</v>
      </c>
      <c r="F31" s="28">
        <f t="shared" si="2"/>
        <v>0</v>
      </c>
      <c r="G31" s="94">
        <f t="shared" si="3"/>
        <v>0</v>
      </c>
      <c r="H31" s="35"/>
      <c r="I31" s="69"/>
      <c r="L31" s="15"/>
      <c r="M31" s="15"/>
    </row>
    <row r="32" spans="1:13" ht="15.75" customHeight="1" thickBot="1" x14ac:dyDescent="0.3">
      <c r="A32" s="126" t="s">
        <v>19</v>
      </c>
      <c r="B32" s="127"/>
      <c r="C32" s="127"/>
      <c r="D32" s="127"/>
      <c r="E32" s="127"/>
      <c r="F32" s="74">
        <f>SUM(F25:F31)</f>
        <v>400</v>
      </c>
      <c r="G32" s="74">
        <f>SUM(G25:G31)</f>
        <v>456</v>
      </c>
      <c r="H32" s="45"/>
      <c r="I32" s="68"/>
      <c r="K32" s="14" t="s">
        <v>41</v>
      </c>
    </row>
    <row r="33" spans="1:15" x14ac:dyDescent="0.25">
      <c r="A33" s="139" t="s">
        <v>88</v>
      </c>
      <c r="B33" s="140"/>
      <c r="C33" s="140"/>
      <c r="D33" s="140"/>
      <c r="E33" s="140"/>
      <c r="F33" s="140"/>
      <c r="G33" s="140"/>
      <c r="H33" s="140"/>
      <c r="I33" s="141"/>
      <c r="K33" s="14" t="s">
        <v>43</v>
      </c>
    </row>
    <row r="34" spans="1:15" ht="38.25" customHeight="1" x14ac:dyDescent="0.25">
      <c r="A34" s="81" t="s">
        <v>3</v>
      </c>
      <c r="B34" s="29" t="s">
        <v>6</v>
      </c>
      <c r="C34" s="29" t="s">
        <v>4</v>
      </c>
      <c r="D34" s="29" t="s">
        <v>5</v>
      </c>
      <c r="E34" s="29" t="s">
        <v>15</v>
      </c>
      <c r="F34" s="29" t="s">
        <v>16</v>
      </c>
      <c r="G34" s="29" t="s">
        <v>37</v>
      </c>
      <c r="H34" s="29" t="s">
        <v>24</v>
      </c>
      <c r="I34" s="32" t="s">
        <v>125</v>
      </c>
      <c r="K34" s="14" t="s">
        <v>42</v>
      </c>
    </row>
    <row r="35" spans="1:15" x14ac:dyDescent="0.25">
      <c r="A35" s="34" t="s">
        <v>10</v>
      </c>
      <c r="B35" s="27" t="s">
        <v>12</v>
      </c>
      <c r="C35" s="90"/>
      <c r="D35" s="8">
        <v>1</v>
      </c>
      <c r="E35" s="8">
        <v>100</v>
      </c>
      <c r="F35" s="28">
        <f t="shared" ref="F35:F41" si="4">D35*E35</f>
        <v>100</v>
      </c>
      <c r="G35" s="94">
        <f>(F35*20/100+F35)*(1-($B$10))</f>
        <v>114</v>
      </c>
      <c r="H35" s="35"/>
      <c r="I35" s="69"/>
      <c r="K35" s="82" t="s">
        <v>44</v>
      </c>
    </row>
    <row r="36" spans="1:15" x14ac:dyDescent="0.25">
      <c r="A36" s="34" t="s">
        <v>11</v>
      </c>
      <c r="B36" s="27" t="s">
        <v>12</v>
      </c>
      <c r="C36" s="90"/>
      <c r="D36" s="8">
        <v>1</v>
      </c>
      <c r="E36" s="8">
        <v>100</v>
      </c>
      <c r="F36" s="28">
        <f t="shared" si="4"/>
        <v>100</v>
      </c>
      <c r="G36" s="94">
        <f t="shared" ref="G36:G41" si="5">(F36*20/100+F36)*(1-($B$10))</f>
        <v>114</v>
      </c>
      <c r="H36" s="35"/>
      <c r="I36" s="69" t="s">
        <v>109</v>
      </c>
      <c r="K36" s="14" t="s">
        <v>45</v>
      </c>
    </row>
    <row r="37" spans="1:15" ht="17.25" customHeight="1" x14ac:dyDescent="0.25">
      <c r="A37" s="34" t="s">
        <v>8</v>
      </c>
      <c r="B37" s="27" t="s">
        <v>12</v>
      </c>
      <c r="C37" s="90"/>
      <c r="D37" s="8">
        <v>1</v>
      </c>
      <c r="E37" s="8">
        <v>100</v>
      </c>
      <c r="F37" s="28">
        <f t="shared" si="4"/>
        <v>100</v>
      </c>
      <c r="G37" s="94">
        <f t="shared" si="5"/>
        <v>114</v>
      </c>
      <c r="H37" s="35"/>
      <c r="I37" s="69"/>
      <c r="K37" s="14" t="s">
        <v>46</v>
      </c>
    </row>
    <row r="38" spans="1:15" ht="42" customHeight="1" x14ac:dyDescent="0.25">
      <c r="A38" s="34" t="s">
        <v>9</v>
      </c>
      <c r="B38" s="27" t="s">
        <v>13</v>
      </c>
      <c r="C38" s="90"/>
      <c r="D38" s="8">
        <v>1</v>
      </c>
      <c r="E38" s="8">
        <v>100</v>
      </c>
      <c r="F38" s="28">
        <f t="shared" si="4"/>
        <v>100</v>
      </c>
      <c r="G38" s="94">
        <f t="shared" si="5"/>
        <v>114</v>
      </c>
      <c r="H38" s="35"/>
      <c r="I38" s="69" t="s">
        <v>25</v>
      </c>
      <c r="K38" s="14" t="s">
        <v>47</v>
      </c>
    </row>
    <row r="39" spans="1:15" x14ac:dyDescent="0.25">
      <c r="A39" s="83" t="s">
        <v>49</v>
      </c>
      <c r="B39" s="16"/>
      <c r="C39" s="90"/>
      <c r="D39" s="8">
        <v>0</v>
      </c>
      <c r="E39" s="8">
        <v>0</v>
      </c>
      <c r="F39" s="28">
        <f t="shared" si="4"/>
        <v>0</v>
      </c>
      <c r="G39" s="94">
        <f t="shared" si="5"/>
        <v>0</v>
      </c>
      <c r="H39" s="35"/>
      <c r="I39" s="69"/>
      <c r="K39" s="14" t="s">
        <v>48</v>
      </c>
    </row>
    <row r="40" spans="1:15" x14ac:dyDescent="0.25">
      <c r="A40" s="83" t="s">
        <v>49</v>
      </c>
      <c r="B40" s="16"/>
      <c r="C40" s="90"/>
      <c r="D40" s="8">
        <v>0</v>
      </c>
      <c r="E40" s="8">
        <v>0</v>
      </c>
      <c r="F40" s="28">
        <f t="shared" si="4"/>
        <v>0</v>
      </c>
      <c r="G40" s="94">
        <f t="shared" si="5"/>
        <v>0</v>
      </c>
      <c r="H40" s="35"/>
      <c r="I40" s="69"/>
      <c r="J40" s="70"/>
      <c r="K40" s="18" t="s">
        <v>35</v>
      </c>
      <c r="L40" s="70"/>
      <c r="M40" s="70"/>
      <c r="N40" s="70"/>
      <c r="O40" s="70"/>
    </row>
    <row r="41" spans="1:15" ht="16.5" customHeight="1" x14ac:dyDescent="0.25">
      <c r="A41" s="83" t="s">
        <v>49</v>
      </c>
      <c r="B41" s="16"/>
      <c r="C41" s="85"/>
      <c r="D41" s="8">
        <v>0</v>
      </c>
      <c r="E41" s="8">
        <v>0</v>
      </c>
      <c r="F41" s="28">
        <f t="shared" si="4"/>
        <v>0</v>
      </c>
      <c r="G41" s="94">
        <f t="shared" si="5"/>
        <v>0</v>
      </c>
      <c r="H41" s="35"/>
      <c r="I41" s="69"/>
    </row>
    <row r="42" spans="1:15" ht="16.5" customHeight="1" thickBot="1" x14ac:dyDescent="0.3">
      <c r="A42" s="124" t="s">
        <v>19</v>
      </c>
      <c r="B42" s="125"/>
      <c r="C42" s="125"/>
      <c r="D42" s="125"/>
      <c r="E42" s="125"/>
      <c r="F42" s="36">
        <f>SUM(F35:F41)</f>
        <v>400</v>
      </c>
      <c r="G42" s="74">
        <f>SUM(G35:G41)</f>
        <v>456</v>
      </c>
      <c r="H42" s="60"/>
      <c r="I42" s="67"/>
      <c r="K42" s="14" t="s">
        <v>41</v>
      </c>
    </row>
    <row r="43" spans="1:15" x14ac:dyDescent="0.25">
      <c r="A43" s="136" t="s">
        <v>108</v>
      </c>
      <c r="B43" s="137"/>
      <c r="C43" s="137"/>
      <c r="D43" s="137"/>
      <c r="E43" s="137"/>
      <c r="F43" s="137"/>
      <c r="G43" s="137"/>
      <c r="H43" s="137"/>
      <c r="I43" s="138"/>
      <c r="K43" s="14"/>
    </row>
    <row r="44" spans="1:15" ht="38.25" customHeight="1" x14ac:dyDescent="0.25">
      <c r="A44" s="81" t="s">
        <v>3</v>
      </c>
      <c r="B44" s="29" t="s">
        <v>6</v>
      </c>
      <c r="C44" s="29" t="s">
        <v>4</v>
      </c>
      <c r="D44" s="29" t="s">
        <v>5</v>
      </c>
      <c r="E44" s="29" t="s">
        <v>15</v>
      </c>
      <c r="F44" s="29" t="s">
        <v>16</v>
      </c>
      <c r="G44" s="29" t="s">
        <v>37</v>
      </c>
      <c r="H44" s="29" t="s">
        <v>24</v>
      </c>
      <c r="I44" s="32" t="s">
        <v>125</v>
      </c>
      <c r="K44" s="82" t="s">
        <v>44</v>
      </c>
    </row>
    <row r="45" spans="1:15" ht="15" customHeight="1" x14ac:dyDescent="0.25">
      <c r="A45" s="34" t="s">
        <v>10</v>
      </c>
      <c r="B45" s="27" t="s">
        <v>12</v>
      </c>
      <c r="C45" s="90"/>
      <c r="D45" s="8">
        <v>1</v>
      </c>
      <c r="E45" s="8">
        <v>100</v>
      </c>
      <c r="F45" s="28">
        <f t="shared" ref="F45:F51" si="6">D45*E45</f>
        <v>100</v>
      </c>
      <c r="G45" s="94">
        <f>(F45*20/100+F45)*(1-($B$10))</f>
        <v>114</v>
      </c>
      <c r="H45" s="35"/>
      <c r="I45" s="69"/>
      <c r="K45" s="14" t="s">
        <v>97</v>
      </c>
    </row>
    <row r="46" spans="1:15" ht="15" customHeight="1" x14ac:dyDescent="0.25">
      <c r="A46" s="34" t="s">
        <v>11</v>
      </c>
      <c r="B46" s="27" t="s">
        <v>12</v>
      </c>
      <c r="C46" s="90"/>
      <c r="D46" s="8">
        <v>1</v>
      </c>
      <c r="E46" s="8">
        <v>100</v>
      </c>
      <c r="F46" s="28">
        <f t="shared" si="6"/>
        <v>100</v>
      </c>
      <c r="G46" s="94">
        <f t="shared" ref="G46:G51" si="7">(F46*20/100+F46)*(1-($B$10))</f>
        <v>114</v>
      </c>
      <c r="H46" s="35"/>
      <c r="I46" s="69" t="s">
        <v>109</v>
      </c>
      <c r="K46" s="14" t="s">
        <v>98</v>
      </c>
    </row>
    <row r="47" spans="1:15" ht="15" customHeight="1" x14ac:dyDescent="0.25">
      <c r="A47" s="34" t="s">
        <v>8</v>
      </c>
      <c r="B47" s="27" t="s">
        <v>12</v>
      </c>
      <c r="C47" s="90"/>
      <c r="D47" s="8">
        <v>1</v>
      </c>
      <c r="E47" s="8">
        <v>100</v>
      </c>
      <c r="F47" s="28">
        <f t="shared" si="6"/>
        <v>100</v>
      </c>
      <c r="G47" s="94">
        <f t="shared" si="7"/>
        <v>114</v>
      </c>
      <c r="H47" s="35"/>
      <c r="I47" s="69"/>
      <c r="K47" s="14" t="s">
        <v>42</v>
      </c>
    </row>
    <row r="48" spans="1:15" ht="42.75" customHeight="1" x14ac:dyDescent="0.25">
      <c r="A48" s="34" t="s">
        <v>9</v>
      </c>
      <c r="B48" s="27" t="s">
        <v>13</v>
      </c>
      <c r="C48" s="90"/>
      <c r="D48" s="8">
        <v>0</v>
      </c>
      <c r="E48" s="8">
        <v>0</v>
      </c>
      <c r="F48" s="28">
        <f t="shared" si="6"/>
        <v>0</v>
      </c>
      <c r="G48" s="94">
        <f t="shared" si="7"/>
        <v>0</v>
      </c>
      <c r="H48" s="35"/>
      <c r="I48" s="69" t="s">
        <v>25</v>
      </c>
      <c r="K48" s="14"/>
    </row>
    <row r="49" spans="1:11" ht="15" customHeight="1" x14ac:dyDescent="0.25">
      <c r="A49" s="83" t="s">
        <v>49</v>
      </c>
      <c r="B49" s="16"/>
      <c r="C49" s="90"/>
      <c r="D49" s="8">
        <v>0</v>
      </c>
      <c r="E49" s="8">
        <v>0</v>
      </c>
      <c r="F49" s="28">
        <f t="shared" si="6"/>
        <v>0</v>
      </c>
      <c r="G49" s="94">
        <f t="shared" si="7"/>
        <v>0</v>
      </c>
      <c r="H49" s="35"/>
      <c r="I49" s="69"/>
      <c r="K49" s="14"/>
    </row>
    <row r="50" spans="1:11" ht="15" customHeight="1" x14ac:dyDescent="0.25">
      <c r="A50" s="83" t="s">
        <v>49</v>
      </c>
      <c r="B50" s="16"/>
      <c r="C50" s="90"/>
      <c r="D50" s="8">
        <v>0</v>
      </c>
      <c r="E50" s="8">
        <v>0</v>
      </c>
      <c r="F50" s="28">
        <f t="shared" si="6"/>
        <v>0</v>
      </c>
      <c r="G50" s="94">
        <f t="shared" si="7"/>
        <v>0</v>
      </c>
      <c r="H50" s="35"/>
      <c r="I50" s="69"/>
      <c r="K50" s="14"/>
    </row>
    <row r="51" spans="1:11" ht="16.5" customHeight="1" x14ac:dyDescent="0.25">
      <c r="A51" s="83" t="s">
        <v>49</v>
      </c>
      <c r="B51" s="16"/>
      <c r="C51" s="86"/>
      <c r="D51" s="8">
        <v>0</v>
      </c>
      <c r="E51" s="8">
        <v>0</v>
      </c>
      <c r="F51" s="28">
        <f t="shared" si="6"/>
        <v>0</v>
      </c>
      <c r="G51" s="94">
        <f t="shared" si="7"/>
        <v>0</v>
      </c>
      <c r="H51" s="35"/>
      <c r="I51" s="69"/>
      <c r="K51" s="14"/>
    </row>
    <row r="52" spans="1:11" ht="16.5" customHeight="1" thickBot="1" x14ac:dyDescent="0.3">
      <c r="A52" s="124" t="s">
        <v>19</v>
      </c>
      <c r="B52" s="125"/>
      <c r="C52" s="125"/>
      <c r="D52" s="125"/>
      <c r="E52" s="125"/>
      <c r="F52" s="36">
        <f>SUM(F45:F51)</f>
        <v>300</v>
      </c>
      <c r="G52" s="74">
        <f>SUM(G45:G51)</f>
        <v>342</v>
      </c>
      <c r="H52" s="60"/>
      <c r="I52" s="67"/>
      <c r="K52" s="14"/>
    </row>
    <row r="53" spans="1:11" ht="16.5" thickBot="1" x14ac:dyDescent="0.3">
      <c r="A53" s="134" t="s">
        <v>22</v>
      </c>
      <c r="B53" s="135"/>
      <c r="C53" s="135"/>
      <c r="D53" s="135"/>
      <c r="E53" s="135"/>
      <c r="F53" s="76">
        <f>F22+F32+F42+F52</f>
        <v>1561</v>
      </c>
      <c r="G53" s="75">
        <f>G22+G32+G42+G52</f>
        <v>1779.54</v>
      </c>
      <c r="H53" s="4"/>
      <c r="K53" s="14" t="s">
        <v>36</v>
      </c>
    </row>
    <row r="54" spans="1:11" ht="18.75" customHeight="1" thickBot="1" x14ac:dyDescent="0.3">
      <c r="A54" s="42"/>
      <c r="B54" s="42"/>
      <c r="C54" s="42"/>
      <c r="D54" s="42"/>
      <c r="E54" s="42"/>
      <c r="F54" s="43"/>
      <c r="G54" s="43"/>
      <c r="H54" s="44"/>
      <c r="K54" s="14" t="s">
        <v>42</v>
      </c>
    </row>
    <row r="55" spans="1:11" s="5" customFormat="1" ht="24" customHeight="1" x14ac:dyDescent="0.25">
      <c r="A55" s="106" t="s">
        <v>7</v>
      </c>
      <c r="B55" s="107"/>
      <c r="C55" s="107"/>
      <c r="D55" s="107"/>
      <c r="E55" s="107"/>
      <c r="F55" s="107"/>
      <c r="G55" s="107"/>
      <c r="H55" s="107"/>
      <c r="I55" s="108"/>
      <c r="K55" s="14" t="s">
        <v>39</v>
      </c>
    </row>
    <row r="56" spans="1:11" ht="62.25" customHeight="1" x14ac:dyDescent="0.25">
      <c r="A56" s="81" t="s">
        <v>3</v>
      </c>
      <c r="B56" s="29" t="s">
        <v>6</v>
      </c>
      <c r="C56" s="29" t="s">
        <v>4</v>
      </c>
      <c r="D56" s="29" t="s">
        <v>5</v>
      </c>
      <c r="E56" s="29" t="s">
        <v>38</v>
      </c>
      <c r="F56" s="110" t="s">
        <v>30</v>
      </c>
      <c r="G56" s="111"/>
      <c r="H56" s="29" t="s">
        <v>24</v>
      </c>
      <c r="I56" s="32" t="s">
        <v>117</v>
      </c>
    </row>
    <row r="57" spans="1:11" ht="43.5" x14ac:dyDescent="0.25">
      <c r="A57" s="34" t="s">
        <v>110</v>
      </c>
      <c r="B57" s="37" t="s">
        <v>17</v>
      </c>
      <c r="C57" s="38" t="s">
        <v>20</v>
      </c>
      <c r="D57" s="8">
        <v>0</v>
      </c>
      <c r="E57" s="8">
        <v>0</v>
      </c>
      <c r="F57" s="112">
        <f>(E575*20/100+E57)*(1-($B$10))</f>
        <v>0</v>
      </c>
      <c r="G57" s="113"/>
      <c r="H57" s="84"/>
      <c r="I57" s="69"/>
      <c r="J57" s="26"/>
    </row>
    <row r="58" spans="1:11" ht="29.25" x14ac:dyDescent="0.25">
      <c r="A58" s="34" t="s">
        <v>111</v>
      </c>
      <c r="B58" s="37" t="s">
        <v>17</v>
      </c>
      <c r="C58" s="38" t="s">
        <v>20</v>
      </c>
      <c r="D58" s="8">
        <v>0</v>
      </c>
      <c r="E58" s="8">
        <v>0</v>
      </c>
      <c r="F58" s="112">
        <f t="shared" ref="F58:F63" si="8">(E576*20/100+E58)*(1-($B$10))</f>
        <v>0</v>
      </c>
      <c r="G58" s="113"/>
      <c r="H58" s="84"/>
      <c r="I58" s="69"/>
      <c r="J58" s="26"/>
    </row>
    <row r="59" spans="1:11" ht="29.25" x14ac:dyDescent="0.25">
      <c r="A59" s="34" t="s">
        <v>112</v>
      </c>
      <c r="B59" s="37" t="s">
        <v>14</v>
      </c>
      <c r="C59" s="38" t="s">
        <v>20</v>
      </c>
      <c r="D59" s="8">
        <v>0</v>
      </c>
      <c r="E59" s="72">
        <v>0</v>
      </c>
      <c r="F59" s="112">
        <f t="shared" si="8"/>
        <v>0</v>
      </c>
      <c r="G59" s="113"/>
      <c r="H59" s="35"/>
      <c r="I59" s="69"/>
      <c r="J59" s="26"/>
      <c r="K59" s="14" t="s">
        <v>51</v>
      </c>
    </row>
    <row r="60" spans="1:11" ht="27" customHeight="1" x14ac:dyDescent="0.25">
      <c r="A60" s="87" t="s">
        <v>113</v>
      </c>
      <c r="B60" s="37" t="s">
        <v>14</v>
      </c>
      <c r="C60" s="38" t="s">
        <v>28</v>
      </c>
      <c r="D60" s="8">
        <v>0</v>
      </c>
      <c r="E60" s="72">
        <v>0</v>
      </c>
      <c r="F60" s="112">
        <f t="shared" si="8"/>
        <v>0</v>
      </c>
      <c r="G60" s="113"/>
      <c r="H60" s="91"/>
      <c r="I60" s="69"/>
      <c r="J60" s="26"/>
      <c r="K60" t="s">
        <v>96</v>
      </c>
    </row>
    <row r="61" spans="1:11" x14ac:dyDescent="0.25">
      <c r="A61" s="87" t="s">
        <v>114</v>
      </c>
      <c r="B61" s="37" t="s">
        <v>14</v>
      </c>
      <c r="C61" s="38" t="s">
        <v>28</v>
      </c>
      <c r="D61" s="8">
        <v>0</v>
      </c>
      <c r="E61" s="72">
        <v>0</v>
      </c>
      <c r="F61" s="112">
        <f t="shared" si="8"/>
        <v>0</v>
      </c>
      <c r="G61" s="113"/>
      <c r="H61" s="35"/>
      <c r="I61" s="69"/>
      <c r="K61" s="14" t="s">
        <v>45</v>
      </c>
    </row>
    <row r="62" spans="1:11" ht="31.5" customHeight="1" x14ac:dyDescent="0.25">
      <c r="A62" s="87" t="s">
        <v>115</v>
      </c>
      <c r="B62" s="37" t="s">
        <v>14</v>
      </c>
      <c r="C62" s="38" t="s">
        <v>28</v>
      </c>
      <c r="D62" s="8">
        <v>0</v>
      </c>
      <c r="E62" s="72">
        <v>0</v>
      </c>
      <c r="F62" s="112">
        <f t="shared" si="8"/>
        <v>0</v>
      </c>
      <c r="G62" s="113"/>
      <c r="H62" s="35"/>
      <c r="I62" s="69"/>
      <c r="K62" s="14" t="s">
        <v>48</v>
      </c>
    </row>
    <row r="63" spans="1:11" ht="15.75" thickBot="1" x14ac:dyDescent="0.3">
      <c r="A63" s="88" t="s">
        <v>116</v>
      </c>
      <c r="B63" s="63" t="s">
        <v>14</v>
      </c>
      <c r="C63" s="89" t="s">
        <v>28</v>
      </c>
      <c r="D63" s="64">
        <v>0</v>
      </c>
      <c r="E63" s="73">
        <v>0</v>
      </c>
      <c r="F63" s="112">
        <f t="shared" si="8"/>
        <v>0</v>
      </c>
      <c r="G63" s="113"/>
      <c r="H63" s="65"/>
      <c r="I63" s="77"/>
    </row>
    <row r="64" spans="1:11" ht="16.5" thickBot="1" x14ac:dyDescent="0.3">
      <c r="A64" s="128" t="s">
        <v>23</v>
      </c>
      <c r="B64" s="129"/>
      <c r="C64" s="129"/>
      <c r="D64" s="129"/>
      <c r="E64" s="129"/>
      <c r="F64" s="145">
        <f>SUM(F57:F63)</f>
        <v>0</v>
      </c>
      <c r="G64" s="146"/>
      <c r="H64" s="12"/>
      <c r="K64" s="14" t="s">
        <v>45</v>
      </c>
    </row>
    <row r="65" spans="1:11" ht="19.5" customHeight="1" thickBot="1" x14ac:dyDescent="0.3">
      <c r="A65" s="130" t="s">
        <v>29</v>
      </c>
      <c r="B65" s="131"/>
      <c r="C65" s="131"/>
      <c r="D65" s="131"/>
      <c r="E65" s="131"/>
      <c r="F65" s="62">
        <f>F53+F64</f>
        <v>1561</v>
      </c>
      <c r="G65" s="62">
        <f>G53+F64</f>
        <v>1779.54</v>
      </c>
      <c r="H65" s="13"/>
      <c r="K65" s="14" t="s">
        <v>48</v>
      </c>
    </row>
    <row r="66" spans="1:11" x14ac:dyDescent="0.25">
      <c r="A66" s="2"/>
      <c r="B66" s="2"/>
      <c r="C66" s="23"/>
      <c r="D66" s="9"/>
      <c r="E66" s="9"/>
      <c r="F66" s="9"/>
      <c r="G66" s="9"/>
      <c r="H66" s="2"/>
      <c r="K66" s="18" t="s">
        <v>35</v>
      </c>
    </row>
    <row r="67" spans="1:11" x14ac:dyDescent="0.25">
      <c r="A67" s="132" t="s">
        <v>26</v>
      </c>
      <c r="B67" s="133"/>
      <c r="C67" s="133"/>
      <c r="D67" s="133"/>
      <c r="E67" s="133"/>
      <c r="F67" s="133"/>
      <c r="G67" s="133"/>
      <c r="H67" s="133"/>
      <c r="K67" s="18" t="s">
        <v>95</v>
      </c>
    </row>
    <row r="68" spans="1:11" ht="43.5" customHeight="1" x14ac:dyDescent="0.25">
      <c r="A68" s="114" t="s">
        <v>91</v>
      </c>
      <c r="B68" s="114"/>
      <c r="C68" s="114"/>
      <c r="D68" s="114"/>
      <c r="E68" s="114"/>
      <c r="F68" s="114"/>
      <c r="G68" s="114"/>
      <c r="H68" s="114"/>
      <c r="I68" s="114"/>
    </row>
    <row r="69" spans="1:11" ht="30" customHeight="1" x14ac:dyDescent="0.25">
      <c r="A69" s="117" t="s">
        <v>52</v>
      </c>
      <c r="B69" s="118"/>
      <c r="C69" s="118"/>
      <c r="D69" s="118"/>
      <c r="E69" s="118"/>
      <c r="F69" s="118"/>
      <c r="G69" s="118"/>
      <c r="H69" s="118"/>
      <c r="I69" s="119"/>
    </row>
    <row r="70" spans="1:11" ht="47.25" customHeight="1" x14ac:dyDescent="0.25">
      <c r="A70" s="104" t="s">
        <v>102</v>
      </c>
      <c r="B70" s="104"/>
      <c r="C70" s="104"/>
      <c r="D70" s="104"/>
      <c r="E70" s="104"/>
      <c r="F70" s="104"/>
      <c r="G70" s="104"/>
      <c r="H70" s="104"/>
      <c r="I70" s="104"/>
    </row>
    <row r="71" spans="1:11" ht="48.75" customHeight="1" x14ac:dyDescent="0.25">
      <c r="A71" s="109" t="s">
        <v>119</v>
      </c>
      <c r="B71" s="109"/>
      <c r="C71" s="109"/>
      <c r="D71" s="109"/>
      <c r="E71" s="109"/>
      <c r="F71" s="109"/>
      <c r="G71" s="109"/>
      <c r="H71" s="109"/>
      <c r="I71" s="109"/>
    </row>
    <row r="72" spans="1:11" ht="44.25" customHeight="1" x14ac:dyDescent="0.25">
      <c r="A72" s="109" t="s">
        <v>118</v>
      </c>
      <c r="B72" s="109"/>
      <c r="C72" s="109"/>
      <c r="D72" s="109"/>
      <c r="E72" s="109"/>
      <c r="F72" s="109"/>
      <c r="G72" s="109"/>
      <c r="H72" s="109"/>
      <c r="I72" s="109"/>
    </row>
    <row r="73" spans="1:11" ht="32.25" customHeight="1" x14ac:dyDescent="0.25">
      <c r="A73" s="142" t="s">
        <v>84</v>
      </c>
      <c r="B73" s="143"/>
      <c r="C73" s="143"/>
      <c r="D73" s="143"/>
      <c r="E73" s="143"/>
      <c r="F73" s="143"/>
      <c r="G73" s="143"/>
      <c r="H73" s="143"/>
      <c r="I73" s="144"/>
    </row>
    <row r="74" spans="1:11" ht="15" customHeight="1" x14ac:dyDescent="0.25">
      <c r="A74" s="105" t="s">
        <v>27</v>
      </c>
      <c r="B74" s="105"/>
      <c r="C74" s="105"/>
      <c r="D74" s="105"/>
      <c r="E74" s="105"/>
      <c r="F74" s="105"/>
      <c r="G74" s="105"/>
      <c r="H74" s="105"/>
      <c r="I74" s="105"/>
    </row>
    <row r="75" spans="1:11" ht="15" customHeight="1" x14ac:dyDescent="0.25">
      <c r="A75" s="105" t="s">
        <v>124</v>
      </c>
      <c r="B75" s="105"/>
      <c r="C75" s="105"/>
      <c r="D75" s="105"/>
      <c r="E75" s="105"/>
      <c r="F75" s="105"/>
      <c r="G75" s="105"/>
      <c r="H75" s="105"/>
      <c r="I75" s="105"/>
    </row>
    <row r="76" spans="1:11" ht="31.5" customHeight="1" x14ac:dyDescent="0.25">
      <c r="A76" s="109" t="s">
        <v>50</v>
      </c>
      <c r="B76" s="109"/>
      <c r="C76" s="109"/>
      <c r="D76" s="109"/>
      <c r="E76" s="109"/>
      <c r="F76" s="109"/>
      <c r="G76" s="109"/>
      <c r="H76" s="109"/>
      <c r="I76" s="109"/>
    </row>
    <row r="77" spans="1:11" ht="164.25" customHeight="1" x14ac:dyDescent="0.25">
      <c r="A77" s="103" t="s">
        <v>120</v>
      </c>
      <c r="B77" s="103"/>
      <c r="C77" s="103"/>
      <c r="D77" s="103"/>
      <c r="E77" s="103"/>
      <c r="F77" s="103"/>
      <c r="G77" s="103"/>
      <c r="H77" s="103"/>
      <c r="I77" s="103"/>
    </row>
    <row r="78" spans="1:11" x14ac:dyDescent="0.25">
      <c r="A78" s="2"/>
      <c r="B78" s="2"/>
      <c r="C78" s="23"/>
      <c r="D78" s="9"/>
      <c r="E78" s="9"/>
      <c r="F78" s="9"/>
      <c r="G78" s="9"/>
      <c r="H78" s="2"/>
    </row>
    <row r="79" spans="1:11" ht="15" customHeight="1" x14ac:dyDescent="0.25"/>
    <row r="80" spans="1:11" x14ac:dyDescent="0.25">
      <c r="A80" s="25"/>
      <c r="B80" s="25"/>
      <c r="C80" s="25"/>
      <c r="D80" s="25"/>
      <c r="E80" s="25"/>
      <c r="F80" s="25"/>
      <c r="G80" s="25"/>
      <c r="H80" s="25"/>
    </row>
    <row r="81" spans="1:8" x14ac:dyDescent="0.25">
      <c r="A81" s="3"/>
      <c r="B81" s="3"/>
      <c r="C81" s="24"/>
      <c r="D81" s="10"/>
      <c r="E81" s="10"/>
      <c r="F81" s="10"/>
      <c r="G81" s="10"/>
      <c r="H81" s="3"/>
    </row>
  </sheetData>
  <sheetProtection formatCells="0" formatColumns="0" autoFilter="0" pivotTables="0"/>
  <protectedRanges>
    <protectedRange sqref="I47 I57:I63 I19:I21 I29:I31 I39:I41 I25 I37 I17 I15 I27 I49:I51 I35 I45" name="Rozsah4"/>
    <protectedRange sqref="A19:B21 A29:B31 A49:B51 A39:B41" name="Rozsah3"/>
    <protectedRange sqref="D15:E21 E47:E48 E37:E38 E27:E28" name="Rozsah2"/>
    <protectedRange sqref="C15:C21" name="Rozsah1"/>
  </protectedRanges>
  <mergeCells count="37">
    <mergeCell ref="A12:I12"/>
    <mergeCell ref="A73:I73"/>
    <mergeCell ref="A33:I33"/>
    <mergeCell ref="A75:I75"/>
    <mergeCell ref="F64:G64"/>
    <mergeCell ref="A72:I72"/>
    <mergeCell ref="A71:I71"/>
    <mergeCell ref="F58:G58"/>
    <mergeCell ref="A2:I2"/>
    <mergeCell ref="B8:I8"/>
    <mergeCell ref="B9:I9"/>
    <mergeCell ref="A69:I69"/>
    <mergeCell ref="A6:H6"/>
    <mergeCell ref="A13:I13"/>
    <mergeCell ref="A22:E22"/>
    <mergeCell ref="A32:E32"/>
    <mergeCell ref="A42:E42"/>
    <mergeCell ref="A64:E64"/>
    <mergeCell ref="A65:E65"/>
    <mergeCell ref="A67:H67"/>
    <mergeCell ref="A53:E53"/>
    <mergeCell ref="A43:I43"/>
    <mergeCell ref="A52:E52"/>
    <mergeCell ref="A23:I23"/>
    <mergeCell ref="A77:I77"/>
    <mergeCell ref="A70:I70"/>
    <mergeCell ref="A74:I74"/>
    <mergeCell ref="A55:I55"/>
    <mergeCell ref="A76:I76"/>
    <mergeCell ref="F56:G56"/>
    <mergeCell ref="F57:G57"/>
    <mergeCell ref="F59:G59"/>
    <mergeCell ref="F60:G60"/>
    <mergeCell ref="F61:G61"/>
    <mergeCell ref="F62:G62"/>
    <mergeCell ref="F63:G63"/>
    <mergeCell ref="A68:I68"/>
  </mergeCells>
  <dataValidations xWindow="1350" yWindow="920" count="22">
    <dataValidation type="custom" allowBlank="1" showInputMessage="1" showErrorMessage="1" sqref="J17">
      <formula1>SUM(J15:J15)</formula1>
    </dataValidation>
    <dataValidation type="list" allowBlank="1" showInputMessage="1" showErrorMessage="1" sqref="H42 H52">
      <formula1>$J$38:$J$40</formula1>
    </dataValidation>
    <dataValidation allowBlank="1" showInputMessage="1" showErrorMessage="1" prompt="V prípade potreby uveďte ďalšie typy výdavkov" sqref="A29:A31 A39:A41 A19:A21 A49:A51"/>
    <dataValidation allowBlank="1" showInputMessage="1" showErrorMessage="1" prompt="Rešpektujte stanovené finančné limity na stavebný dozor, ktoré sú uvedené v Prílohe č. 2 Príručky k oprávnenosti výdavkov - Finančné a percentuálne limity." sqref="E37 E27 E17 E47"/>
    <dataValidation allowBlank="1" showInputMessage="1" showErrorMessage="1" prompt="Povinný nástroj pre informovanie a komunikáciu pri projektoch slúžiacich na financovanie infraštruktúry alebo stavebných činností a celkovej výške NFP nad 500 000,- EUR" sqref="A60"/>
    <dataValidation allowBlank="1" showInputMessage="1" showErrorMessage="1" prompt="Povinný nástroj pre informovanie a komunikáciuvýdavok pri projektoch spočívajúcich v zakúpení fyzického objektu alebo vo financovaní infraštruktúry alebo stavebných činností a celkovej výške NFP nad 500 000,- EUR" sqref="A61"/>
    <dataValidation allowBlank="1" showInputMessage="1" showErrorMessage="1" prompt="Povinný nástroj pre informovanie a komunikáciu pri projektoch, na ktoré sa nevzťahuje povinnosť osadenia dočasného pútača a osadenia stálej tabule" sqref="A62"/>
    <dataValidation allowBlank="1" showInputMessage="1" showErrorMessage="1" prompt="Nepovinný, avšak odporúčaný nástroj pre informovanie a komunikáciu. Jedná sa o inzerciu v regionálnom (nie celoštátnom / celoplošnom) denníku (resp. týždenníku, či dvojtýždenníku) zverejnenú v printovej (nie elektronickej) podobe." sqref="A63"/>
    <dataValidation allowBlank="1" showInputMessage="1" showErrorMessage="1" prompt="Rešpektujte stanovené finančné limity na externý manažment projektu, ktoré sú uvedené v Prílohe č. 2 Príručky k oprávnenosti výdavkov - Finančné a percentuálne limity." sqref="E59"/>
    <dataValidation allowBlank="1" showInputMessage="1" showErrorMessage="1" prompt="Finančný limit pre odmenu je 8,09 EUR za hodinu. Oprávneným výdavkom je cena práce, t.j. hrubá hodinová odmena (ohraničená uvedeným FL) a jej zodpovedajúce zákonné odvody zamestnávateľa." sqref="E57:E58"/>
    <dataValidation type="list" allowBlank="1" showInputMessage="1" showErrorMessage="1" sqref="H57">
      <formula1>$K$59</formula1>
    </dataValidation>
    <dataValidation allowBlank="1" showInputMessage="1" showErrorMessage="1" prompt="Rešpektujte stanovený percentuálny limit pre rezervu na nepredvídané výdavky súvisiace so stavebnými prácam vo výške max. 2,5 % celkových oprávnených výdavkov na stavebné práce, ktorý je uvedený v Prílohe č. 2 Príručky k oprávnenosti výdavkov   " sqref="E28 E38 E18 E48"/>
    <dataValidation type="list" allowBlank="1" showInputMessage="1" showErrorMessage="1" prompt="Z roletového menu vyberte príslušný spôsob stanovenia výšky výdavku" sqref="H59">
      <formula1>$K$61:$K$62</formula1>
    </dataValidation>
    <dataValidation allowBlank="1" showInputMessage="1" showErrorMessage="1" prompt="Stručne špecifikujte jednotlivé výdavky z hľadiska ich predmetu, resp. rozsahu. To znamená, že v prípade, ak výdavok pozostáva z viacerých položiek, je potrebné výdavok bližšie špecifikovať a zdôvodniť jeho nevyhnutnosť.  " sqref="I29:I31 I39:I41 I19:I21 I49:I51"/>
    <dataValidation allowBlank="1" showInputMessage="1" showErrorMessage="1" prompt="Stručne špecifikujte jednotlivé výdavky z hľadiska ich predmetu, resp. rozsahu. To znamená, že v prípade, ak výdavok pozostáva z viacerých položiek, je potrebné v rámci vecného popisu výdavku  výdavok bližšie špecifikovať.  " sqref="I37 I35 I25 I27 I17 I15 I47 I45"/>
    <dataValidation type="list" allowBlank="1" showInputMessage="1" showErrorMessage="1" prompt="Z roletového menu vyberte príslušný spôsob stanovenia výšky výdavku" sqref="H60:H63">
      <formula1>$K$64:$K$66</formula1>
    </dataValidation>
    <dataValidation type="list" allowBlank="1" showInputMessage="1" showErrorMessage="1" prompt="Z roletového menu vyberte príslušnú skupinu oprávnených výdavkov v súlade s prílohou výzvy č. 4 - Zoznam skupín oprávnených výdavkov a stanovené hodnoty benchmarkov_x000a_" sqref="B49:B51 B29:B31 B19:B21 B39:B41">
      <formula1>$K$18:$K$22</formula1>
    </dataValidation>
    <dataValidation type="list" allowBlank="1" showInputMessage="1" showErrorMessage="1" prompt="Z roletového menu vyberte príslušný spôsob stanovenia výšky výdavku. V prípade potreby špecifikujte spôsob stanovenia výšky výdavku v poli &quot;Vecný popis výdavku&quot;" sqref="H49:H51 H17 H27 H37 H19:H21 H29:H31 H39:H41 H15 H25 H35 H45 H47">
      <formula1>$K$8:$K$12</formula1>
    </dataValidation>
    <dataValidation type="list" allowBlank="1" showInputMessage="1" showErrorMessage="1" prompt="Z roletového menu vyberte príslušný spôsob stanovenia výšky výdavku. V prípade potreby špecifikujte spôsob stanovenia výšky výdavku v poli &quot;Vecný popis výdavku&quot;" sqref="H18 H28 H38 H48">
      <formula1>$K$67</formula1>
    </dataValidation>
    <dataValidation type="list" allowBlank="1" showInputMessage="1" showErrorMessage="1" sqref="H58">
      <formula1>$K$60</formula1>
    </dataValidation>
    <dataValidation type="list" allowBlank="1" showInputMessage="1" showErrorMessage="1" prompt="Z roletového menu vyberte príslušný spôsob stanovenia výšky výdavku. V prípade potreby špecifikujte spôsob stanovenia výšky výdavku v poli &quot;Vecný popis výdavku&quot;" sqref="H16">
      <formula1>$K$44:$K$48</formula1>
    </dataValidation>
    <dataValidation type="list" allowBlank="1" showInputMessage="1" showErrorMessage="1" prompt="Z roletového menu vyberte príslušný spôsob stanovenia výšky výdavku. V prípade potreby špecifikujte spôsob stanovenia výšky výdavku v poli &quot;Vecný popis výdavku&quot;" sqref="H26 H36 H46">
      <formula1>$K$44:$K$47</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5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63"/>
  <sheetViews>
    <sheetView view="pageBreakPreview" topLeftCell="A46" zoomScale="85" zoomScaleNormal="90" zoomScaleSheetLayoutView="85" workbookViewId="0">
      <selection activeCell="A33" sqref="A33:E33"/>
    </sheetView>
  </sheetViews>
  <sheetFormatPr defaultRowHeight="15" x14ac:dyDescent="0.25"/>
  <cols>
    <col min="1" max="1" width="45.42578125" customWidth="1"/>
    <col min="2" max="2" width="19" customWidth="1"/>
    <col min="3" max="3" width="20.140625" customWidth="1"/>
    <col min="4" max="4" width="12.7109375" customWidth="1"/>
    <col min="5" max="5" width="57.42578125" customWidth="1"/>
    <col min="6" max="6" width="9.140625" customWidth="1"/>
    <col min="7" max="7" width="9.140625" hidden="1" customWidth="1"/>
    <col min="8" max="8" width="48.140625" customWidth="1"/>
    <col min="9" max="12" width="9.140625" customWidth="1"/>
  </cols>
  <sheetData>
    <row r="2" spans="1:5" x14ac:dyDescent="0.25">
      <c r="A2" s="115" t="s">
        <v>34</v>
      </c>
      <c r="B2" s="115"/>
      <c r="C2" s="115"/>
      <c r="D2" s="115"/>
      <c r="E2" s="115"/>
    </row>
    <row r="3" spans="1:5" ht="14.45" x14ac:dyDescent="0.3">
      <c r="A3" s="55"/>
      <c r="B3" s="55"/>
      <c r="C3" s="55"/>
      <c r="D3" s="55"/>
      <c r="E3" s="55"/>
    </row>
    <row r="4" spans="1:5" ht="14.45" x14ac:dyDescent="0.3">
      <c r="A4" s="55"/>
      <c r="B4" s="55"/>
      <c r="C4" s="55"/>
      <c r="D4" s="55"/>
      <c r="E4" s="55"/>
    </row>
    <row r="5" spans="1:5" ht="14.45" x14ac:dyDescent="0.3">
      <c r="A5" s="55"/>
      <c r="B5" s="55"/>
      <c r="C5" s="55"/>
      <c r="D5" s="55"/>
      <c r="E5" s="55"/>
    </row>
    <row r="8" spans="1:5" ht="14.45" x14ac:dyDescent="0.3">
      <c r="A8" s="40"/>
      <c r="B8" s="39"/>
      <c r="C8" s="39"/>
      <c r="D8" s="39"/>
    </row>
    <row r="9" spans="1:5" ht="20.25" x14ac:dyDescent="0.25">
      <c r="A9" s="186" t="s">
        <v>64</v>
      </c>
      <c r="B9" s="186"/>
      <c r="C9" s="186"/>
      <c r="D9" s="186"/>
      <c r="E9" s="186"/>
    </row>
    <row r="10" spans="1:5" ht="20.25" x14ac:dyDescent="0.25">
      <c r="A10" s="190" t="s">
        <v>59</v>
      </c>
      <c r="B10" s="190"/>
      <c r="C10" s="190"/>
      <c r="D10" s="190"/>
      <c r="E10" s="190"/>
    </row>
    <row r="11" spans="1:5" ht="15" customHeight="1" x14ac:dyDescent="0.3">
      <c r="A11" s="187"/>
      <c r="B11" s="187"/>
      <c r="C11" s="187"/>
      <c r="D11" s="187"/>
      <c r="E11" s="187"/>
    </row>
    <row r="12" spans="1:5" ht="20.25" customHeight="1" x14ac:dyDescent="0.25">
      <c r="A12" s="51" t="s">
        <v>0</v>
      </c>
      <c r="B12" s="188">
        <f>'Podrobný rozpočet projektu'!B8:I8</f>
        <v>0</v>
      </c>
      <c r="C12" s="188"/>
      <c r="D12" s="188"/>
      <c r="E12" s="188"/>
    </row>
    <row r="13" spans="1:5" ht="20.25" customHeight="1" x14ac:dyDescent="0.25">
      <c r="A13" s="50" t="s">
        <v>1</v>
      </c>
      <c r="B13" s="189">
        <f>'Podrobný rozpočet projektu'!B9:I9</f>
        <v>0</v>
      </c>
      <c r="C13" s="189"/>
      <c r="D13" s="189"/>
      <c r="E13" s="189"/>
    </row>
    <row r="14" spans="1:5" ht="14.45" x14ac:dyDescent="0.3">
      <c r="A14" s="2"/>
      <c r="B14" s="2"/>
      <c r="C14" s="2"/>
      <c r="D14" s="2"/>
      <c r="E14" s="2"/>
    </row>
    <row r="15" spans="1:5" ht="23.25" customHeight="1" thickBot="1" x14ac:dyDescent="0.3">
      <c r="A15" s="170" t="s">
        <v>65</v>
      </c>
      <c r="B15" s="170"/>
      <c r="C15" s="170"/>
      <c r="D15" s="170"/>
      <c r="E15" s="170"/>
    </row>
    <row r="16" spans="1:5" x14ac:dyDescent="0.25">
      <c r="A16" s="171" t="s">
        <v>18</v>
      </c>
      <c r="B16" s="177" t="s">
        <v>64</v>
      </c>
      <c r="C16" s="178"/>
      <c r="D16" s="179"/>
      <c r="E16" s="173" t="s">
        <v>53</v>
      </c>
    </row>
    <row r="17" spans="1:9" x14ac:dyDescent="0.25">
      <c r="A17" s="172"/>
      <c r="B17" s="180"/>
      <c r="C17" s="181"/>
      <c r="D17" s="182"/>
      <c r="E17" s="174"/>
    </row>
    <row r="18" spans="1:9" ht="30" customHeight="1" x14ac:dyDescent="0.25">
      <c r="A18" s="53" t="s">
        <v>103</v>
      </c>
      <c r="B18" s="183" t="s">
        <v>56</v>
      </c>
      <c r="C18" s="184"/>
      <c r="D18" s="185"/>
      <c r="E18" s="78" t="s">
        <v>57</v>
      </c>
      <c r="G18" s="57">
        <v>425000</v>
      </c>
      <c r="I18" s="57"/>
    </row>
    <row r="19" spans="1:9" ht="30" customHeight="1" x14ac:dyDescent="0.25">
      <c r="A19" s="54" t="s">
        <v>104</v>
      </c>
      <c r="B19" s="183" t="s">
        <v>55</v>
      </c>
      <c r="C19" s="184"/>
      <c r="D19" s="185"/>
      <c r="E19" s="78" t="s">
        <v>60</v>
      </c>
      <c r="G19" s="57">
        <v>480000</v>
      </c>
      <c r="I19" s="57"/>
    </row>
    <row r="20" spans="1:9" ht="30" customHeight="1" thickBot="1" x14ac:dyDescent="0.3">
      <c r="A20" s="54" t="s">
        <v>105</v>
      </c>
      <c r="B20" s="183" t="s">
        <v>54</v>
      </c>
      <c r="C20" s="184"/>
      <c r="D20" s="185"/>
      <c r="E20" s="78" t="s">
        <v>63</v>
      </c>
      <c r="G20" s="57">
        <v>250000</v>
      </c>
      <c r="I20" s="57"/>
    </row>
    <row r="21" spans="1:9" ht="14.45" x14ac:dyDescent="0.3">
      <c r="A21" s="176"/>
      <c r="B21" s="176"/>
      <c r="C21" s="176"/>
      <c r="D21" s="176"/>
      <c r="E21" s="176"/>
    </row>
    <row r="22" spans="1:9" ht="14.25" customHeight="1" thickBot="1" x14ac:dyDescent="0.35">
      <c r="A22" s="175"/>
      <c r="B22" s="175"/>
      <c r="C22" s="175"/>
      <c r="D22" s="175"/>
      <c r="E22" s="175"/>
    </row>
    <row r="23" spans="1:9" ht="53.25" customHeight="1" x14ac:dyDescent="0.25">
      <c r="A23" s="191" t="s">
        <v>106</v>
      </c>
      <c r="B23" s="192"/>
      <c r="C23" s="192"/>
      <c r="D23" s="192"/>
      <c r="E23" s="193"/>
    </row>
    <row r="24" spans="1:9" ht="27" customHeight="1" x14ac:dyDescent="0.3">
      <c r="A24" s="47" t="s">
        <v>18</v>
      </c>
      <c r="B24" s="149" t="str">
        <f>A18</f>
        <v>Zníženie energetickej náročnosti verejných budov – Zateplenie obvodového plášťa</v>
      </c>
      <c r="C24" s="149"/>
      <c r="D24" s="149"/>
      <c r="E24" s="150"/>
    </row>
    <row r="25" spans="1:9" ht="18" customHeight="1" x14ac:dyDescent="0.25">
      <c r="A25" s="79" t="s">
        <v>53</v>
      </c>
      <c r="B25" s="149" t="str">
        <f>E18</f>
        <v>Zateplenie plochy obvodového plášťa</v>
      </c>
      <c r="C25" s="149"/>
      <c r="D25" s="149"/>
      <c r="E25" s="150"/>
    </row>
    <row r="26" spans="1:9" ht="33" customHeight="1" x14ac:dyDescent="0.25">
      <c r="A26" s="48" t="s">
        <v>66</v>
      </c>
      <c r="B26" s="154">
        <v>75</v>
      </c>
      <c r="C26" s="154"/>
      <c r="D26" s="154"/>
      <c r="E26" s="155"/>
    </row>
    <row r="27" spans="1:9" ht="28.5" customHeight="1" x14ac:dyDescent="0.25">
      <c r="A27" s="80" t="s">
        <v>31</v>
      </c>
      <c r="B27" s="156">
        <f>'Podrobný rozpočet projektu'!F22-'Podrobný rozpočet projektu'!F18-'Podrobný rozpočet projektu'!F17</f>
        <v>350</v>
      </c>
      <c r="C27" s="157"/>
      <c r="D27" s="157"/>
      <c r="E27" s="158"/>
    </row>
    <row r="28" spans="1:9" ht="32.25" customHeight="1" thickBot="1" x14ac:dyDescent="0.3">
      <c r="A28" s="92" t="s">
        <v>58</v>
      </c>
      <c r="B28" s="159"/>
      <c r="C28" s="159"/>
      <c r="D28" s="159"/>
      <c r="E28" s="160"/>
    </row>
    <row r="29" spans="1:9" ht="50.25" customHeight="1" thickBot="1" x14ac:dyDescent="0.3">
      <c r="A29" s="49" t="s">
        <v>67</v>
      </c>
      <c r="B29" s="161" t="e">
        <f>B27/B28</f>
        <v>#DIV/0!</v>
      </c>
      <c r="C29" s="162"/>
      <c r="D29" s="162"/>
      <c r="E29" s="163"/>
    </row>
    <row r="30" spans="1:9" ht="21" customHeight="1" thickBot="1" x14ac:dyDescent="0.35">
      <c r="A30" s="164" t="e">
        <f>IF(B29&gt;B26,"Je potrebné zdôvodniť prekročenie benchmarku !","OK")</f>
        <v>#DIV/0!</v>
      </c>
      <c r="B30" s="165"/>
      <c r="C30" s="165"/>
      <c r="D30" s="165"/>
      <c r="E30" s="166"/>
    </row>
    <row r="31" spans="1:9" ht="9" customHeight="1" thickBot="1" x14ac:dyDescent="0.3">
      <c r="B31" s="58"/>
      <c r="C31" s="58"/>
      <c r="D31" s="58"/>
      <c r="E31" s="58"/>
    </row>
    <row r="32" spans="1:9" ht="168" customHeight="1" x14ac:dyDescent="0.25">
      <c r="A32" s="167" t="s">
        <v>123</v>
      </c>
      <c r="B32" s="168"/>
      <c r="C32" s="168"/>
      <c r="D32" s="168"/>
      <c r="E32" s="169"/>
    </row>
    <row r="33" spans="1:5" ht="11.25" customHeight="1" x14ac:dyDescent="0.25">
      <c r="A33" s="197"/>
      <c r="B33" s="198"/>
      <c r="C33" s="198"/>
      <c r="D33" s="198"/>
      <c r="E33" s="199"/>
    </row>
    <row r="34" spans="1:5" ht="13.5" customHeight="1" thickBot="1" x14ac:dyDescent="0.3">
      <c r="A34" s="151"/>
      <c r="B34" s="152"/>
      <c r="C34" s="152"/>
      <c r="D34" s="152"/>
      <c r="E34" s="153"/>
    </row>
    <row r="35" spans="1:5" ht="63" customHeight="1" x14ac:dyDescent="0.25">
      <c r="A35" s="191" t="s">
        <v>68</v>
      </c>
      <c r="B35" s="192"/>
      <c r="C35" s="192"/>
      <c r="D35" s="192"/>
      <c r="E35" s="193"/>
    </row>
    <row r="36" spans="1:5" ht="27" customHeight="1" x14ac:dyDescent="0.25">
      <c r="A36" s="47" t="s">
        <v>18</v>
      </c>
      <c r="B36" s="194" t="str">
        <f>A19</f>
        <v xml:space="preserve">Zníženie energetickej náročnosti verejných budov – Zateplenie strešného plášťa </v>
      </c>
      <c r="C36" s="195"/>
      <c r="D36" s="195"/>
      <c r="E36" s="196"/>
    </row>
    <row r="37" spans="1:5" ht="15" customHeight="1" x14ac:dyDescent="0.25">
      <c r="A37" s="79" t="s">
        <v>53</v>
      </c>
      <c r="B37" s="194" t="str">
        <f>E19</f>
        <v xml:space="preserve">Zateplenie plochy strešného plášťa </v>
      </c>
      <c r="C37" s="195"/>
      <c r="D37" s="195"/>
      <c r="E37" s="196"/>
    </row>
    <row r="38" spans="1:5" ht="35.25" customHeight="1" x14ac:dyDescent="0.25">
      <c r="A38" s="48" t="s">
        <v>66</v>
      </c>
      <c r="B38" s="154">
        <v>60</v>
      </c>
      <c r="C38" s="154"/>
      <c r="D38" s="154"/>
      <c r="E38" s="155"/>
    </row>
    <row r="39" spans="1:5" ht="28.5" customHeight="1" x14ac:dyDescent="0.25">
      <c r="A39" s="80" t="s">
        <v>31</v>
      </c>
      <c r="B39" s="156">
        <f>'Podrobný rozpočet projektu'!F32-'Podrobný rozpočet projektu'!F28-'Podrobný rozpočet projektu'!F27</f>
        <v>200</v>
      </c>
      <c r="C39" s="157"/>
      <c r="D39" s="157"/>
      <c r="E39" s="158"/>
    </row>
    <row r="40" spans="1:5" ht="33.75" customHeight="1" thickBot="1" x14ac:dyDescent="0.3">
      <c r="A40" s="92" t="s">
        <v>61</v>
      </c>
      <c r="B40" s="159"/>
      <c r="C40" s="159"/>
      <c r="D40" s="159"/>
      <c r="E40" s="160"/>
    </row>
    <row r="41" spans="1:5" ht="52.5" customHeight="1" thickBot="1" x14ac:dyDescent="0.3">
      <c r="A41" s="49" t="s">
        <v>67</v>
      </c>
      <c r="B41" s="161" t="e">
        <f>B39/B40</f>
        <v>#DIV/0!</v>
      </c>
      <c r="C41" s="162"/>
      <c r="D41" s="162"/>
      <c r="E41" s="163"/>
    </row>
    <row r="42" spans="1:5" ht="21" customHeight="1" thickBot="1" x14ac:dyDescent="0.35">
      <c r="A42" s="164" t="e">
        <f>IF(B41&gt;B38,"Je potrebné zdôvodniť prekročenie benchmarku !","OK")</f>
        <v>#DIV/0!</v>
      </c>
      <c r="B42" s="165"/>
      <c r="C42" s="165"/>
      <c r="D42" s="165"/>
      <c r="E42" s="166"/>
    </row>
    <row r="43" spans="1:5" ht="9" customHeight="1" thickBot="1" x14ac:dyDescent="0.3">
      <c r="A43" s="58"/>
      <c r="B43" s="58"/>
      <c r="C43" s="58"/>
      <c r="D43" s="58"/>
      <c r="E43" s="58"/>
    </row>
    <row r="44" spans="1:5" ht="162" customHeight="1" x14ac:dyDescent="0.25">
      <c r="A44" s="167" t="s">
        <v>121</v>
      </c>
      <c r="B44" s="168"/>
      <c r="C44" s="168"/>
      <c r="D44" s="168"/>
      <c r="E44" s="169"/>
    </row>
    <row r="45" spans="1:5" ht="18" customHeight="1" thickBot="1" x14ac:dyDescent="0.3">
      <c r="A45" s="151"/>
      <c r="B45" s="152"/>
      <c r="C45" s="152"/>
      <c r="D45" s="152"/>
      <c r="E45" s="153"/>
    </row>
    <row r="46" spans="1:5" ht="18" customHeight="1" thickBot="1" x14ac:dyDescent="0.3">
      <c r="A46" s="200"/>
      <c r="B46" s="200"/>
      <c r="C46" s="200"/>
      <c r="D46" s="200"/>
      <c r="E46" s="200"/>
    </row>
    <row r="47" spans="1:5" ht="63" customHeight="1" x14ac:dyDescent="0.25">
      <c r="A47" s="191" t="s">
        <v>69</v>
      </c>
      <c r="B47" s="192"/>
      <c r="C47" s="192"/>
      <c r="D47" s="192"/>
      <c r="E47" s="193"/>
    </row>
    <row r="48" spans="1:5" ht="19.5" customHeight="1" x14ac:dyDescent="0.25">
      <c r="A48" s="47" t="s">
        <v>18</v>
      </c>
      <c r="B48" s="149" t="str">
        <f>A20</f>
        <v>Zníženie energetickej náročnosti verejných budov – Výmena otvorových konštrukcií</v>
      </c>
      <c r="C48" s="149"/>
      <c r="D48" s="149"/>
      <c r="E48" s="150"/>
    </row>
    <row r="49" spans="1:9" ht="18.75" customHeight="1" x14ac:dyDescent="0.25">
      <c r="A49" s="79" t="s">
        <v>53</v>
      </c>
      <c r="B49" s="149" t="str">
        <f>E20</f>
        <v>Výmena vonkajšej otvorovej konštrukcie</v>
      </c>
      <c r="C49" s="149"/>
      <c r="D49" s="149"/>
      <c r="E49" s="150"/>
    </row>
    <row r="50" spans="1:9" ht="39" customHeight="1" x14ac:dyDescent="0.25">
      <c r="A50" s="48" t="s">
        <v>66</v>
      </c>
      <c r="B50" s="154">
        <v>350</v>
      </c>
      <c r="C50" s="154"/>
      <c r="D50" s="154"/>
      <c r="E50" s="155"/>
    </row>
    <row r="51" spans="1:9" ht="31.5" customHeight="1" x14ac:dyDescent="0.25">
      <c r="A51" s="80" t="s">
        <v>31</v>
      </c>
      <c r="B51" s="156">
        <f>'Podrobný rozpočet projektu'!F42-'Podrobný rozpočet projektu'!F38-'Podrobný rozpočet projektu'!F37</f>
        <v>200</v>
      </c>
      <c r="C51" s="157"/>
      <c r="D51" s="157"/>
      <c r="E51" s="158"/>
    </row>
    <row r="52" spans="1:9" ht="31.5" customHeight="1" thickBot="1" x14ac:dyDescent="0.3">
      <c r="A52" s="92" t="s">
        <v>62</v>
      </c>
      <c r="B52" s="159"/>
      <c r="C52" s="159"/>
      <c r="D52" s="159"/>
      <c r="E52" s="160"/>
    </row>
    <row r="53" spans="1:9" ht="51" thickBot="1" x14ac:dyDescent="0.3">
      <c r="A53" s="49" t="s">
        <v>67</v>
      </c>
      <c r="B53" s="161" t="e">
        <f>B51/B52</f>
        <v>#DIV/0!</v>
      </c>
      <c r="C53" s="162"/>
      <c r="D53" s="162"/>
      <c r="E53" s="163"/>
    </row>
    <row r="54" spans="1:9" ht="21" thickBot="1" x14ac:dyDescent="0.35">
      <c r="A54" s="164" t="e">
        <f>IF(B53&gt;B50,"Je potrebné zdôvodniť prekročenie benchmarku !","OK")</f>
        <v>#DIV/0!</v>
      </c>
      <c r="B54" s="165"/>
      <c r="C54" s="165"/>
      <c r="D54" s="165"/>
      <c r="E54" s="166"/>
    </row>
    <row r="55" spans="1:9" ht="9" customHeight="1" thickBot="1" x14ac:dyDescent="0.3">
      <c r="A55" s="58"/>
      <c r="B55" s="58"/>
      <c r="C55" s="58"/>
      <c r="D55" s="58"/>
      <c r="E55" s="58"/>
    </row>
    <row r="56" spans="1:9" ht="159.75" customHeight="1" x14ac:dyDescent="0.25">
      <c r="A56" s="167" t="s">
        <v>122</v>
      </c>
      <c r="B56" s="168"/>
      <c r="C56" s="168"/>
      <c r="D56" s="168"/>
      <c r="E56" s="169"/>
    </row>
    <row r="57" spans="1:9" ht="200.25" customHeight="1" thickBot="1" x14ac:dyDescent="0.3">
      <c r="A57" s="151"/>
      <c r="B57" s="152"/>
      <c r="C57" s="152"/>
      <c r="D57" s="152"/>
      <c r="E57" s="153"/>
    </row>
    <row r="62" spans="1:9" x14ac:dyDescent="0.25">
      <c r="C62" s="59"/>
      <c r="D62" s="148"/>
      <c r="E62" s="148"/>
    </row>
    <row r="63" spans="1:9" x14ac:dyDescent="0.25">
      <c r="A63" s="71" t="s">
        <v>32</v>
      </c>
      <c r="B63" s="71"/>
      <c r="C63" s="71"/>
      <c r="D63" s="147" t="s">
        <v>33</v>
      </c>
      <c r="E63" s="147"/>
      <c r="F63" s="71"/>
      <c r="G63" s="71"/>
      <c r="H63" s="71"/>
      <c r="I63" s="71"/>
    </row>
  </sheetData>
  <mergeCells count="49">
    <mergeCell ref="A47:E47"/>
    <mergeCell ref="A46:E46"/>
    <mergeCell ref="A44:E44"/>
    <mergeCell ref="A45:E45"/>
    <mergeCell ref="B38:E38"/>
    <mergeCell ref="B39:E39"/>
    <mergeCell ref="B40:E40"/>
    <mergeCell ref="B41:E41"/>
    <mergeCell ref="A42:E42"/>
    <mergeCell ref="A34:E34"/>
    <mergeCell ref="A23:E23"/>
    <mergeCell ref="A35:E35"/>
    <mergeCell ref="B36:E36"/>
    <mergeCell ref="B37:E37"/>
    <mergeCell ref="B29:E29"/>
    <mergeCell ref="A30:E30"/>
    <mergeCell ref="A32:E32"/>
    <mergeCell ref="B24:E24"/>
    <mergeCell ref="B27:E27"/>
    <mergeCell ref="B28:E28"/>
    <mergeCell ref="B25:E25"/>
    <mergeCell ref="B26:E26"/>
    <mergeCell ref="A33:E33"/>
    <mergeCell ref="A2:E2"/>
    <mergeCell ref="A9:E9"/>
    <mergeCell ref="A11:E11"/>
    <mergeCell ref="B12:E12"/>
    <mergeCell ref="B13:E13"/>
    <mergeCell ref="A10:E10"/>
    <mergeCell ref="A15:E15"/>
    <mergeCell ref="A16:A17"/>
    <mergeCell ref="E16:E17"/>
    <mergeCell ref="A22:E22"/>
    <mergeCell ref="A21:E21"/>
    <mergeCell ref="B16:D17"/>
    <mergeCell ref="B20:D20"/>
    <mergeCell ref="B19:D19"/>
    <mergeCell ref="B18:D18"/>
    <mergeCell ref="D63:E63"/>
    <mergeCell ref="D62:E62"/>
    <mergeCell ref="B48:E48"/>
    <mergeCell ref="A57:E57"/>
    <mergeCell ref="B50:E50"/>
    <mergeCell ref="B51:E51"/>
    <mergeCell ref="B52:E52"/>
    <mergeCell ref="B53:E53"/>
    <mergeCell ref="A54:E54"/>
    <mergeCell ref="A56:E56"/>
    <mergeCell ref="B49:E49"/>
  </mergeCells>
  <conditionalFormatting sqref="A54:E54">
    <cfRule type="containsText" dxfId="3" priority="3" operator="containsText" text="benchmark">
      <formula>NOT(ISERROR(SEARCH("benchmark",A54)))</formula>
    </cfRule>
  </conditionalFormatting>
  <conditionalFormatting sqref="A30:E30">
    <cfRule type="containsText" dxfId="2" priority="2" operator="containsText" text="benchmark">
      <formula>NOT(ISERROR(SEARCH("benchmark",A30)))</formula>
    </cfRule>
  </conditionalFormatting>
  <conditionalFormatting sqref="A42:E42">
    <cfRule type="containsText" dxfId="1" priority="1" operator="containsText" text="benchmark">
      <formula>NOT(ISERROR(SEARCH("benchmark",A42)))</formula>
    </cfRule>
  </conditionalFormatting>
  <dataValidations xWindow="725" yWindow="504" count="1">
    <dataValidation allowBlank="1" showInputMessage="1" showErrorMessage="1" prompt="Uveďte cieľovú hodnotu merateľného ukazovateľa projektu, uvedenú vo formulári žiadosti o NFP." sqref="B52:E52 B28:E28 B40:E40"/>
  </dataValidations>
  <pageMargins left="0.7" right="0.7" top="0.75" bottom="0.75" header="0.3" footer="0.3"/>
  <pageSetup paperSize="9" scale="56" fitToHeight="0" orientation="portrait" r:id="rId1"/>
  <rowBreaks count="1" manualBreakCount="1">
    <brk id="45" max="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view="pageBreakPreview" topLeftCell="A7" zoomScale="115" zoomScaleNormal="85" zoomScaleSheetLayoutView="115" workbookViewId="0">
      <selection activeCell="A21" sqref="A21:E21"/>
    </sheetView>
  </sheetViews>
  <sheetFormatPr defaultColWidth="9.140625" defaultRowHeight="14.25" x14ac:dyDescent="0.2"/>
  <cols>
    <col min="1" max="1" width="38.140625" style="2" customWidth="1"/>
    <col min="2" max="2" width="14" style="2" customWidth="1"/>
    <col min="3" max="3" width="18.42578125" style="2" customWidth="1"/>
    <col min="4" max="4" width="23.85546875" style="23" customWidth="1"/>
    <col min="5" max="5" width="25.85546875" style="9" customWidth="1"/>
    <col min="6" max="6" width="17.42578125" style="9" customWidth="1"/>
    <col min="7" max="7" width="15.42578125" style="9" customWidth="1"/>
    <col min="8" max="8" width="6" style="2" customWidth="1"/>
    <col min="9" max="9" width="9.140625" style="2" customWidth="1"/>
    <col min="10" max="10" width="5" style="2" customWidth="1"/>
    <col min="11" max="11" width="9.140625" style="2"/>
    <col min="12" max="12" width="6.42578125" style="2" hidden="1" customWidth="1"/>
    <col min="13" max="13" width="5.85546875" style="2" hidden="1" customWidth="1"/>
    <col min="14" max="14" width="9.140625" style="2" hidden="1" customWidth="1"/>
    <col min="15" max="16" width="9.140625" style="2" customWidth="1"/>
    <col min="17" max="16384" width="9.140625" style="2"/>
  </cols>
  <sheetData>
    <row r="1" spans="1:10" x14ac:dyDescent="0.2">
      <c r="A1" s="93"/>
      <c r="B1" s="115" t="s">
        <v>34</v>
      </c>
      <c r="C1" s="115"/>
      <c r="D1" s="115"/>
      <c r="E1" s="115"/>
      <c r="F1" s="115"/>
      <c r="G1" s="115"/>
    </row>
    <row r="8" spans="1:10" ht="20.25" x14ac:dyDescent="0.3">
      <c r="A8" s="230" t="s">
        <v>85</v>
      </c>
      <c r="B8" s="230"/>
      <c r="C8" s="230"/>
      <c r="D8" s="230"/>
      <c r="E8" s="230"/>
      <c r="F8" s="230"/>
      <c r="G8" s="230"/>
      <c r="H8" s="96"/>
      <c r="I8" s="96"/>
      <c r="J8" s="96"/>
    </row>
    <row r="10" spans="1:10" ht="15" customHeight="1" x14ac:dyDescent="0.2">
      <c r="A10" s="231" t="s">
        <v>0</v>
      </c>
      <c r="B10" s="232"/>
      <c r="C10" s="233"/>
      <c r="D10" s="204">
        <v>0</v>
      </c>
      <c r="E10" s="204"/>
      <c r="F10" s="204"/>
      <c r="G10" s="204"/>
    </row>
    <row r="11" spans="1:10" ht="15" customHeight="1" x14ac:dyDescent="0.2">
      <c r="A11" s="231" t="s">
        <v>1</v>
      </c>
      <c r="B11" s="232"/>
      <c r="C11" s="233"/>
      <c r="D11" s="204">
        <v>0</v>
      </c>
      <c r="E11" s="204"/>
      <c r="F11" s="204"/>
      <c r="G11" s="204"/>
    </row>
    <row r="12" spans="1:10" ht="15" customHeight="1" x14ac:dyDescent="0.2">
      <c r="A12" s="231" t="s">
        <v>89</v>
      </c>
      <c r="B12" s="232"/>
      <c r="C12" s="233"/>
      <c r="D12" s="243"/>
      <c r="E12" s="244"/>
      <c r="F12" s="244"/>
      <c r="G12" s="244"/>
    </row>
    <row r="13" spans="1:10" ht="15" thickBot="1" x14ac:dyDescent="0.25"/>
    <row r="14" spans="1:10" ht="18" customHeight="1" thickBot="1" x14ac:dyDescent="0.25">
      <c r="A14" s="214" t="s">
        <v>82</v>
      </c>
      <c r="B14" s="215"/>
      <c r="C14" s="216"/>
      <c r="D14" s="208" t="s">
        <v>83</v>
      </c>
      <c r="E14" s="220"/>
      <c r="F14" s="220"/>
      <c r="G14" s="209"/>
    </row>
    <row r="15" spans="1:10" ht="17.25" customHeight="1" x14ac:dyDescent="0.2">
      <c r="A15" s="217" t="s">
        <v>76</v>
      </c>
      <c r="B15" s="218"/>
      <c r="C15" s="219"/>
      <c r="D15" s="234"/>
      <c r="E15" s="235"/>
      <c r="F15" s="235"/>
      <c r="G15" s="236"/>
    </row>
    <row r="16" spans="1:10" ht="18.75" customHeight="1" thickBot="1" x14ac:dyDescent="0.25">
      <c r="A16" s="240" t="s">
        <v>75</v>
      </c>
      <c r="B16" s="241"/>
      <c r="C16" s="242"/>
      <c r="D16" s="237"/>
      <c r="E16" s="238"/>
      <c r="F16" s="238"/>
      <c r="G16" s="239"/>
    </row>
    <row r="17" spans="1:16" ht="18.75" customHeight="1" thickBot="1" x14ac:dyDescent="0.3">
      <c r="A17" s="205" t="s">
        <v>74</v>
      </c>
      <c r="B17" s="206"/>
      <c r="C17" s="206"/>
      <c r="D17" s="206"/>
      <c r="E17" s="206"/>
      <c r="F17" s="206"/>
      <c r="G17" s="207"/>
    </row>
    <row r="18" spans="1:16" ht="27" customHeight="1" thickBot="1" x14ac:dyDescent="0.25">
      <c r="A18" s="223" t="s">
        <v>71</v>
      </c>
      <c r="B18" s="224"/>
      <c r="C18" s="225"/>
      <c r="D18" s="226" t="e">
        <f>100*((D15-D16)/D15)</f>
        <v>#DIV/0!</v>
      </c>
      <c r="E18" s="227"/>
      <c r="F18" s="227"/>
      <c r="G18" s="228"/>
      <c r="L18" s="2" t="e">
        <f>IF(D18&gt;50,"1",IF(D18&gt;=40,"2",IF(D18&gt;=30,"3","0")))</f>
        <v>#DIV/0!</v>
      </c>
      <c r="M18" s="2">
        <v>0</v>
      </c>
      <c r="N18" s="2" t="s">
        <v>81</v>
      </c>
      <c r="P18" s="95"/>
    </row>
    <row r="19" spans="1:16" ht="16.5" thickBot="1" x14ac:dyDescent="0.3">
      <c r="A19" s="205" t="s">
        <v>70</v>
      </c>
      <c r="B19" s="206"/>
      <c r="C19" s="206"/>
      <c r="D19" s="206"/>
      <c r="E19" s="206"/>
      <c r="F19" s="206"/>
      <c r="G19" s="207"/>
      <c r="M19" s="2">
        <v>5</v>
      </c>
      <c r="N19" s="2" t="s">
        <v>80</v>
      </c>
    </row>
    <row r="20" spans="1:16" ht="16.5" customHeight="1" thickBot="1" x14ac:dyDescent="0.25">
      <c r="A20" s="221" t="s">
        <v>77</v>
      </c>
      <c r="B20" s="222"/>
      <c r="C20" s="222"/>
      <c r="D20" s="222"/>
      <c r="E20" s="222"/>
      <c r="F20" s="208" t="s">
        <v>78</v>
      </c>
      <c r="G20" s="209"/>
      <c r="M20" s="2">
        <v>10</v>
      </c>
      <c r="N20" s="2" t="s">
        <v>79</v>
      </c>
    </row>
    <row r="21" spans="1:16" ht="44.25" customHeight="1" x14ac:dyDescent="0.2">
      <c r="A21" s="211" t="e">
        <f>IF(D18&gt;50,N18,IF(D18&gt;=40,N19,IF(D18&gt;=30,N20,N21)))</f>
        <v>#DIV/0!</v>
      </c>
      <c r="B21" s="212"/>
      <c r="C21" s="212"/>
      <c r="D21" s="212"/>
      <c r="E21" s="213"/>
      <c r="F21" s="210" t="e">
        <f>IF(D18&gt;50,"0%",IF(D18&gt;=40,"5%",IF(D18&gt;=30,"10%","projekt je neoprávnený")))</f>
        <v>#DIV/0!</v>
      </c>
      <c r="G21" s="210"/>
      <c r="M21" s="2">
        <v>100</v>
      </c>
      <c r="N21" s="2" t="s">
        <v>99</v>
      </c>
    </row>
    <row r="23" spans="1:16" ht="15" x14ac:dyDescent="0.25">
      <c r="A23" s="97" t="s">
        <v>26</v>
      </c>
      <c r="B23" s="98"/>
      <c r="C23" s="98"/>
      <c r="D23" s="98"/>
      <c r="E23" s="98"/>
      <c r="F23" s="98"/>
      <c r="G23" s="98"/>
    </row>
    <row r="24" spans="1:16" ht="30" customHeight="1" x14ac:dyDescent="0.25">
      <c r="A24" s="245" t="s">
        <v>92</v>
      </c>
      <c r="B24" s="246"/>
      <c r="C24" s="246"/>
      <c r="D24" s="246"/>
      <c r="E24" s="246"/>
      <c r="F24" s="246"/>
      <c r="G24" s="247"/>
    </row>
    <row r="25" spans="1:16" x14ac:dyDescent="0.2">
      <c r="A25" s="201" t="s">
        <v>72</v>
      </c>
      <c r="B25" s="202"/>
      <c r="C25" s="202"/>
      <c r="D25" s="202"/>
      <c r="E25" s="202"/>
      <c r="F25" s="202"/>
      <c r="G25" s="203"/>
    </row>
    <row r="26" spans="1:16" x14ac:dyDescent="0.2">
      <c r="A26" s="229" t="s">
        <v>73</v>
      </c>
      <c r="B26" s="229"/>
      <c r="C26" s="229"/>
      <c r="D26" s="229"/>
      <c r="E26" s="229"/>
      <c r="F26" s="229"/>
      <c r="G26" s="229"/>
    </row>
    <row r="27" spans="1:16" ht="42" customHeight="1" x14ac:dyDescent="0.2">
      <c r="A27" s="229" t="s">
        <v>107</v>
      </c>
      <c r="B27" s="229"/>
      <c r="C27" s="229"/>
      <c r="D27" s="229"/>
      <c r="E27" s="229"/>
      <c r="F27" s="229"/>
      <c r="G27" s="229"/>
    </row>
    <row r="28" spans="1:16" ht="60" customHeight="1" x14ac:dyDescent="0.2">
      <c r="A28" s="229" t="s">
        <v>100</v>
      </c>
      <c r="B28" s="229"/>
      <c r="C28" s="229"/>
      <c r="D28" s="229"/>
      <c r="E28" s="229"/>
      <c r="F28" s="229"/>
      <c r="G28" s="229"/>
    </row>
    <row r="29" spans="1:16" x14ac:dyDescent="0.2">
      <c r="F29" s="99"/>
    </row>
    <row r="30" spans="1:16" x14ac:dyDescent="0.2">
      <c r="H30" s="98"/>
      <c r="I30" s="98"/>
    </row>
    <row r="32" spans="1:16" ht="46.5" customHeight="1" x14ac:dyDescent="0.2"/>
  </sheetData>
  <mergeCells count="27">
    <mergeCell ref="A26:G26"/>
    <mergeCell ref="A27:G27"/>
    <mergeCell ref="A28:G28"/>
    <mergeCell ref="A8:G8"/>
    <mergeCell ref="A10:C10"/>
    <mergeCell ref="A11:C11"/>
    <mergeCell ref="D15:G15"/>
    <mergeCell ref="D16:G16"/>
    <mergeCell ref="A16:C16"/>
    <mergeCell ref="A12:C12"/>
    <mergeCell ref="D12:G12"/>
    <mergeCell ref="A24:G24"/>
    <mergeCell ref="B1:G1"/>
    <mergeCell ref="A25:G25"/>
    <mergeCell ref="D10:G10"/>
    <mergeCell ref="D11:G11"/>
    <mergeCell ref="A19:G19"/>
    <mergeCell ref="F20:G20"/>
    <mergeCell ref="F21:G21"/>
    <mergeCell ref="A21:E21"/>
    <mergeCell ref="A14:C14"/>
    <mergeCell ref="A15:C15"/>
    <mergeCell ref="D14:G14"/>
    <mergeCell ref="A17:G17"/>
    <mergeCell ref="A20:E20"/>
    <mergeCell ref="A18:C18"/>
    <mergeCell ref="D18:G18"/>
  </mergeCells>
  <conditionalFormatting sqref="F21:G21">
    <cfRule type="cellIs" dxfId="0" priority="1" operator="equal">
      <formula>"projekt je neoprávnený"</formula>
    </cfRule>
  </conditionalFormatting>
  <pageMargins left="0.59055118110236227" right="0.59055118110236227" top="0.98425196850393704" bottom="0.59055118110236227" header="0.51181102362204722" footer="0.51181102362204722"/>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3</vt:i4>
      </vt:variant>
    </vt:vector>
  </HeadingPairs>
  <TitlesOfParts>
    <vt:vector size="6" baseType="lpstr">
      <vt:lpstr>Podrobný rozpočet projektu</vt:lpstr>
      <vt:lpstr>referenčné hodnoty</vt:lpstr>
      <vt:lpstr>Úspora-vykurovanie</vt:lpstr>
      <vt:lpstr>'Podrobný rozpočet projektu'!Oblasť_tlače</vt:lpstr>
      <vt:lpstr>'referenčné hodnoty'!Oblasť_tlače</vt:lpstr>
      <vt:lpstr>'Úspora-vykurovanie'!Oblasť_tlače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Šutto Ivan</dc:creator>
  <cp:lastModifiedBy>Peter Potecký</cp:lastModifiedBy>
  <cp:lastPrinted>2015-09-10T11:50:33Z</cp:lastPrinted>
  <dcterms:created xsi:type="dcterms:W3CDTF">2015-05-13T12:53:37Z</dcterms:created>
  <dcterms:modified xsi:type="dcterms:W3CDTF">2016-07-08T10:03:16Z</dcterms:modified>
</cp:coreProperties>
</file>